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3" sheetId="2" r:id="rId2"/>
  </sheets>
  <definedNames>
    <definedName name="_xlnm.Print_Area" localSheetId="0">'Hoja1'!$A$1:$O$82</definedName>
  </definedNames>
  <calcPr fullCalcOnLoad="1"/>
</workbook>
</file>

<file path=xl/comments1.xml><?xml version="1.0" encoding="utf-8"?>
<comments xmlns="http://schemas.openxmlformats.org/spreadsheetml/2006/main">
  <authors>
    <author>Simon</author>
  </authors>
  <commentList>
    <comment ref="B1" authorId="0">
      <text>
        <r>
          <rPr>
            <b/>
            <sz val="8"/>
            <rFont val="Tahoma"/>
            <family val="0"/>
          </rPr>
          <t>Simon: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<sst xmlns="http://schemas.openxmlformats.org/spreadsheetml/2006/main" count="85" uniqueCount="75">
  <si>
    <t>GRUPO PROFESIONAL</t>
  </si>
  <si>
    <t>GRUPO 1</t>
  </si>
  <si>
    <t>A</t>
  </si>
  <si>
    <t>INGENIEROS Y LICENCIADOS</t>
  </si>
  <si>
    <t>GRUPO 2</t>
  </si>
  <si>
    <t>PERITO CON RESPONSABILIDAD</t>
  </si>
  <si>
    <t>B</t>
  </si>
  <si>
    <t>JEFE DE TALLER</t>
  </si>
  <si>
    <t>JEFE DE 1ª ADMINISTRATIVO</t>
  </si>
  <si>
    <t>GRUPO 3</t>
  </si>
  <si>
    <t>DELINEANTE PROYECTISTA</t>
  </si>
  <si>
    <t>JEFE DE 2ª</t>
  </si>
  <si>
    <t>GRADUADOS SOCIALES</t>
  </si>
  <si>
    <t>MAESTROS INDUSTRIALES</t>
  </si>
  <si>
    <t>MAESTRO DE TALLER</t>
  </si>
  <si>
    <t>CONTRAMAESTRE</t>
  </si>
  <si>
    <t>GRUPO 4</t>
  </si>
  <si>
    <t>ENCARGADO</t>
  </si>
  <si>
    <t>ANALISTA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</si>
  <si>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</si>
  <si>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</si>
  <si>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</si>
  <si>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</si>
  <si>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</si>
  <si>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</si>
  <si>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</si>
  <si>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</si>
  <si>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</si>
  <si>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</si>
  <si>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</si>
  <si>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</si>
  <si>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</si>
  <si>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</si>
  <si>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</si>
  <si>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</si>
  <si>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</si>
  <si>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</si>
  <si>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</si>
  <si>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</si>
  <si>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CHOFER DE MOTOCICLO</t>
  </si>
  <si>
    <t>AUXILIAR DE LABORATORIO</t>
  </si>
  <si>
    <t>AUXILIAR ADMINISTRATIVO</t>
  </si>
  <si>
    <t>GRUPO 7</t>
  </si>
  <si>
    <t>VIGILANTE</t>
  </si>
  <si>
    <t>PORTERO Y ORDENANZA</t>
  </si>
  <si>
    <t>PLUS POR TRABAJOS ESPECIALES</t>
  </si>
  <si>
    <t>UN SUPUESTO</t>
  </si>
  <si>
    <t>DOS O MAS SUPUESTOS</t>
  </si>
  <si>
    <t>DIETAS</t>
  </si>
  <si>
    <t>DIETA COMPLETA</t>
  </si>
  <si>
    <t>MEDIA DIETA</t>
  </si>
  <si>
    <t>AUXILIAR TÉCNICO DE OFICINA</t>
  </si>
  <si>
    <t>PESADOR DE BÁSCULA</t>
  </si>
  <si>
    <t>AUXILIAR DE ORGANIZACIÓN</t>
  </si>
  <si>
    <t>PEÓN</t>
  </si>
  <si>
    <t>TÉCNICO DE ORGANIZACIÓN  DE 2ª</t>
  </si>
  <si>
    <t>TÉCNICO DE ORGANIZACIÓN DE 1ª</t>
  </si>
  <si>
    <t>JEFE DE 2ª TÉCNICO LABORATORIO</t>
  </si>
  <si>
    <t>JEFE DE 2ª ORGANIZACIÓN</t>
  </si>
  <si>
    <t>INGENIEROS Y TÉCNICOS INDUSTRIALES</t>
  </si>
  <si>
    <t>JEFE DE 1ª TÉCNICO DE LABORATORIO</t>
  </si>
  <si>
    <t>JEFE DE 1ª ORGANIZACIÓN</t>
  </si>
  <si>
    <t>KILÓMETRO VEHÍCULO PROPIO</t>
  </si>
  <si>
    <t>COMPENSACIÓN EVENTUALIDAD POR MES TRABAJADO 2011</t>
  </si>
  <si>
    <t>SALARIO/MES 2014</t>
  </si>
  <si>
    <t>SALARIO/MES 2015</t>
  </si>
  <si>
    <t>VALOR HORA EXTRAORDINARIA 2015</t>
  </si>
  <si>
    <t>TABLA SALARIAL DEL CONVENIO COLECTIVO DE TRABAJO PARA 
LAS EMPRESAS DEL METAL SIN CONVENIO PROPIO DE PONTEVEDRA - AÑO 2017.</t>
  </si>
  <si>
    <t>SALARIO/MES 2017</t>
  </si>
  <si>
    <t>VALOR HORA EXTRAORDINARIA 2017</t>
  </si>
  <si>
    <t>SALARIO/MES 2018</t>
  </si>
  <si>
    <t>INCREMENTO 2018</t>
  </si>
  <si>
    <t>COMPENSACIÓN EVENTUALIDAD POR MES TRABAJADO 2018</t>
  </si>
  <si>
    <t>SALARIO/AÑO 2018</t>
  </si>
  <si>
    <t>VALOR HORA EXTRAORDINARIA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</si>
</sst>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[$€-1];[Red]\-#,##0.00\ [$€-1]"/>
    <numFmt numFmtId="173" formatCode="#,##0.00_ ;[Red]\-#,##0.00\ "/>
    <numFmt numFmtId="174" formatCode="[$-C0A]dddd\,\ dd&quot; de &quot;mmmm&quot; de &quot;yyyy"/>
    <numFmt numFmtId="175" formatCode="#,##0.000"/>
    <numFmt numFmtId="176" formatCode="#,##0.0000"/>
    <numFmt numFmtId="177" formatCode="0.0000%"/>
  </numFmts>
  <fonts count="5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b/>
      <i/>
      <u val="single"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/>
    </xf>
    <xf numFmtId="0" fontId="13" fillId="33" borderId="11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173" fontId="14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4" fontId="11" fillId="0" borderId="24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49">
      <selection activeCell="M6" sqref="M6"/>
    </sheetView>
  </sheetViews>
  <sheetFormatPr defaultColWidth="11.421875" defaultRowHeight="12.75"/>
  <cols>
    <col min="1" max="1" width="18.28125" style="0" customWidth="1"/>
    <col min="2" max="2" width="6.140625" style="0" customWidth="1"/>
    <col min="3" max="3" width="62.57421875" style="0" customWidth="1"/>
    <col min="4" max="6" width="22.57421875" style="0" hidden="1" customWidth="1"/>
    <col min="7" max="7" width="25.421875" style="0" customWidth="1"/>
    <col min="8" max="8" width="22.57421875" style="0" customWidth="1"/>
    <col min="9" max="9" width="26.28125" style="0" hidden="1" customWidth="1"/>
    <col min="10" max="10" width="28.00390625" style="0" customWidth="1"/>
    <col min="11" max="11" width="22.8515625" style="0" hidden="1" customWidth="1"/>
    <col min="12" max="12" width="21.8515625" style="0" hidden="1" customWidth="1"/>
    <col min="13" max="13" width="22.140625" style="64" customWidth="1"/>
    <col min="14" max="14" width="18.421875" style="52" customWidth="1"/>
  </cols>
  <sheetData>
    <row r="1" spans="2:10" ht="12.75" customHeight="1">
      <c r="B1" s="70" t="s">
        <v>67</v>
      </c>
      <c r="C1" s="70"/>
      <c r="D1" s="70"/>
      <c r="E1" s="70"/>
      <c r="F1" s="70"/>
      <c r="G1" s="70"/>
      <c r="H1" s="70"/>
      <c r="I1" s="70"/>
      <c r="J1" s="70"/>
    </row>
    <row r="2" spans="2:10" ht="12.75" customHeight="1">
      <c r="B2" s="70"/>
      <c r="C2" s="70"/>
      <c r="D2" s="70"/>
      <c r="E2" s="70"/>
      <c r="F2" s="70"/>
      <c r="G2" s="70"/>
      <c r="H2" s="70"/>
      <c r="I2" s="70"/>
      <c r="J2" s="70"/>
    </row>
    <row r="3" spans="2:10" ht="12.75" customHeight="1">
      <c r="B3" s="70"/>
      <c r="C3" s="70"/>
      <c r="D3" s="70"/>
      <c r="E3" s="70"/>
      <c r="F3" s="70"/>
      <c r="G3" s="70"/>
      <c r="H3" s="70"/>
      <c r="I3" s="70"/>
      <c r="J3" s="70"/>
    </row>
    <row r="4" spans="2:10" ht="12.75" customHeight="1">
      <c r="B4" s="70"/>
      <c r="C4" s="70"/>
      <c r="D4" s="70"/>
      <c r="E4" s="70"/>
      <c r="F4" s="70"/>
      <c r="G4" s="70"/>
      <c r="H4" s="70"/>
      <c r="I4" s="70"/>
      <c r="J4" s="70"/>
    </row>
    <row r="5" spans="2:10" ht="12.75" customHeight="1">
      <c r="B5" s="70"/>
      <c r="C5" s="70"/>
      <c r="D5" s="70"/>
      <c r="E5" s="70"/>
      <c r="F5" s="70"/>
      <c r="G5" s="70"/>
      <c r="H5" s="70"/>
      <c r="I5" s="70"/>
      <c r="J5" s="70"/>
    </row>
    <row r="6" spans="2:10" ht="12.75" customHeight="1">
      <c r="B6" s="70"/>
      <c r="C6" s="70"/>
      <c r="D6" s="70"/>
      <c r="E6" s="70"/>
      <c r="F6" s="70"/>
      <c r="G6" s="70"/>
      <c r="H6" s="70"/>
      <c r="I6" s="70"/>
      <c r="J6" s="70"/>
    </row>
    <row r="7" spans="2:10" ht="12.75" customHeight="1">
      <c r="B7" s="70"/>
      <c r="C7" s="70"/>
      <c r="D7" s="70"/>
      <c r="E7" s="70"/>
      <c r="F7" s="70"/>
      <c r="G7" s="70"/>
      <c r="H7" s="70"/>
      <c r="I7" s="70"/>
      <c r="J7" s="70"/>
    </row>
    <row r="8" ht="24" thickBot="1">
      <c r="C8" s="4"/>
    </row>
    <row r="9" spans="1:13" ht="51" customHeight="1" thickBot="1">
      <c r="A9" s="51" t="s">
        <v>71</v>
      </c>
      <c r="B9" s="3"/>
      <c r="C9" s="30" t="s">
        <v>0</v>
      </c>
      <c r="D9" s="31" t="s">
        <v>64</v>
      </c>
      <c r="E9" s="31" t="s">
        <v>65</v>
      </c>
      <c r="F9" s="31" t="s">
        <v>68</v>
      </c>
      <c r="G9" s="31" t="s">
        <v>70</v>
      </c>
      <c r="H9" s="31" t="s">
        <v>73</v>
      </c>
      <c r="I9" s="31" t="s">
        <v>63</v>
      </c>
      <c r="J9" s="31" t="s">
        <v>72</v>
      </c>
      <c r="K9" s="31" t="s">
        <v>66</v>
      </c>
      <c r="L9" s="31" t="s">
        <v>69</v>
      </c>
      <c r="M9" s="31" t="s">
        <v>74</v>
      </c>
    </row>
    <row r="10" spans="1:13" ht="24.75" customHeight="1">
      <c r="A10" s="1"/>
      <c r="B10" s="5"/>
      <c r="C10" s="24"/>
      <c r="D10" s="28"/>
      <c r="E10" s="28"/>
      <c r="F10" s="28"/>
      <c r="G10" s="28"/>
      <c r="H10" s="28"/>
      <c r="I10" s="28"/>
      <c r="J10" s="28"/>
      <c r="L10" s="53"/>
      <c r="M10" s="65"/>
    </row>
    <row r="11" spans="1:13" ht="24.75" customHeight="1">
      <c r="A11" s="22">
        <v>1.0125</v>
      </c>
      <c r="B11" s="5"/>
      <c r="C11" s="25" t="s">
        <v>1</v>
      </c>
      <c r="D11" s="28"/>
      <c r="E11" s="28"/>
      <c r="F11" s="28"/>
      <c r="G11" s="28"/>
      <c r="H11" s="28"/>
      <c r="I11" s="28"/>
      <c r="J11" s="62"/>
      <c r="L11" s="54"/>
      <c r="M11" s="66"/>
    </row>
    <row r="12" spans="1:13" ht="18">
      <c r="A12" s="22"/>
      <c r="B12" s="15" t="s">
        <v>2</v>
      </c>
      <c r="C12" s="24" t="s">
        <v>3</v>
      </c>
      <c r="D12" s="28">
        <v>2306.4967097367526</v>
      </c>
      <c r="E12" s="28">
        <v>2318.029193285436</v>
      </c>
      <c r="F12" s="57">
        <v>2393.94464936553</v>
      </c>
      <c r="G12" s="28">
        <f>+F12*$A$11</f>
        <v>2423.868957482599</v>
      </c>
      <c r="H12" s="28">
        <f>+G12*14</f>
        <v>33934.165404756386</v>
      </c>
      <c r="I12" s="28">
        <f>+(H12/360)*20/12</f>
        <v>157.1026176146129</v>
      </c>
      <c r="J12" s="28">
        <f>(H12/360)*20/12</f>
        <v>157.1026176146129</v>
      </c>
      <c r="K12" s="49">
        <v>30.874929546999493</v>
      </c>
      <c r="L12" s="55">
        <v>31.886083489663726</v>
      </c>
      <c r="M12" s="69">
        <f>+L12*$A$11</f>
        <v>32.28465953328452</v>
      </c>
    </row>
    <row r="13" spans="1:13" ht="18">
      <c r="A13" s="2"/>
      <c r="B13" s="14"/>
      <c r="C13" s="24"/>
      <c r="D13" s="28"/>
      <c r="E13" s="28"/>
      <c r="F13" s="57"/>
      <c r="G13" s="28"/>
      <c r="H13" s="28"/>
      <c r="I13" s="28"/>
      <c r="J13" s="28"/>
      <c r="K13" s="49"/>
      <c r="L13" s="55"/>
      <c r="M13" s="68"/>
    </row>
    <row r="14" spans="1:13" ht="18">
      <c r="A14" s="23"/>
      <c r="B14" s="16"/>
      <c r="C14" s="25" t="s">
        <v>4</v>
      </c>
      <c r="D14" s="28"/>
      <c r="E14" s="28"/>
      <c r="F14" s="57"/>
      <c r="G14" s="28"/>
      <c r="H14" s="28"/>
      <c r="I14" s="28"/>
      <c r="J14" s="28"/>
      <c r="K14" s="49"/>
      <c r="L14" s="55"/>
      <c r="M14" s="68"/>
    </row>
    <row r="15" spans="1:13" ht="18">
      <c r="A15" s="18"/>
      <c r="B15" s="16" t="s">
        <v>2</v>
      </c>
      <c r="C15" s="24" t="s">
        <v>5</v>
      </c>
      <c r="D15" s="28">
        <v>2098.706825337049</v>
      </c>
      <c r="E15" s="28">
        <v>2109.200359463734</v>
      </c>
      <c r="F15" s="57">
        <v>2178.2766712361713</v>
      </c>
      <c r="G15" s="28">
        <f aca="true" t="shared" si="0" ref="G15:G68">+F15*$A$11</f>
        <v>2205.5051296266233</v>
      </c>
      <c r="H15" s="28">
        <f aca="true" t="shared" si="1" ref="H15:H68">+G15*14</f>
        <v>30877.071814772728</v>
      </c>
      <c r="I15" s="28">
        <f aca="true" t="shared" si="2" ref="I15:I68">+(H15/360)*20/12</f>
        <v>142.94940654987374</v>
      </c>
      <c r="J15" s="28">
        <f aca="true" t="shared" si="3" ref="J15:J68">(H15/360)*20/12</f>
        <v>142.94940654987374</v>
      </c>
      <c r="K15" s="49">
        <v>27.97234996345217</v>
      </c>
      <c r="L15" s="55">
        <v>28.888444424755228</v>
      </c>
      <c r="M15" s="69">
        <f aca="true" t="shared" si="4" ref="M15:M68">+L15*$A$11</f>
        <v>29.249549980064668</v>
      </c>
    </row>
    <row r="16" spans="1:13" ht="18">
      <c r="A16" s="10"/>
      <c r="B16" s="15"/>
      <c r="C16" s="24" t="s">
        <v>59</v>
      </c>
      <c r="D16" s="28">
        <v>2098.706825337049</v>
      </c>
      <c r="E16" s="28">
        <v>2109.200359463734</v>
      </c>
      <c r="F16" s="57">
        <v>2178.2766712361713</v>
      </c>
      <c r="G16" s="28">
        <f t="shared" si="0"/>
        <v>2205.5051296266233</v>
      </c>
      <c r="H16" s="28">
        <f t="shared" si="1"/>
        <v>30877.071814772728</v>
      </c>
      <c r="I16" s="28">
        <f t="shared" si="2"/>
        <v>142.94940654987374</v>
      </c>
      <c r="J16" s="28">
        <f t="shared" si="3"/>
        <v>142.94940654987374</v>
      </c>
      <c r="K16" s="49">
        <v>27.97234996345217</v>
      </c>
      <c r="L16" s="55">
        <v>28.888444424755228</v>
      </c>
      <c r="M16" s="69">
        <f t="shared" si="4"/>
        <v>29.249549980064668</v>
      </c>
    </row>
    <row r="17" spans="1:13" ht="15" customHeight="1">
      <c r="A17" s="11"/>
      <c r="B17" s="14" t="s">
        <v>6</v>
      </c>
      <c r="C17" s="24" t="s">
        <v>60</v>
      </c>
      <c r="D17" s="28">
        <v>1799.0317500253805</v>
      </c>
      <c r="E17" s="28">
        <v>1808.026908775507</v>
      </c>
      <c r="F17" s="57">
        <v>1867.2397900379049</v>
      </c>
      <c r="G17" s="28">
        <f t="shared" si="0"/>
        <v>1890.5802874133785</v>
      </c>
      <c r="H17" s="28">
        <f t="shared" si="1"/>
        <v>26468.1240237873</v>
      </c>
      <c r="I17" s="28">
        <f t="shared" si="2"/>
        <v>122.53761122123747</v>
      </c>
      <c r="J17" s="28">
        <f t="shared" si="3"/>
        <v>122.53761122123747</v>
      </c>
      <c r="K17" s="49">
        <v>23.769773346346977</v>
      </c>
      <c r="L17" s="55">
        <v>24.54823342343984</v>
      </c>
      <c r="M17" s="69">
        <f t="shared" si="4"/>
        <v>24.855086341232838</v>
      </c>
    </row>
    <row r="18" spans="2:13" ht="18">
      <c r="B18" s="14"/>
      <c r="C18" s="24" t="s">
        <v>7</v>
      </c>
      <c r="D18" s="28">
        <v>1799.0317500253805</v>
      </c>
      <c r="E18" s="28">
        <v>1808.026908775507</v>
      </c>
      <c r="F18" s="57">
        <v>1867.2397900379049</v>
      </c>
      <c r="G18" s="28">
        <f t="shared" si="0"/>
        <v>1890.5802874133785</v>
      </c>
      <c r="H18" s="28">
        <f t="shared" si="1"/>
        <v>26468.1240237873</v>
      </c>
      <c r="I18" s="28">
        <f t="shared" si="2"/>
        <v>122.53761122123747</v>
      </c>
      <c r="J18" s="28">
        <f t="shared" si="3"/>
        <v>122.53761122123747</v>
      </c>
      <c r="K18" s="49">
        <v>23.769773346346977</v>
      </c>
      <c r="L18" s="55">
        <v>24.54823342343984</v>
      </c>
      <c r="M18" s="69">
        <f t="shared" si="4"/>
        <v>24.855086341232838</v>
      </c>
    </row>
    <row r="19" spans="2:13" ht="18">
      <c r="B19" s="14"/>
      <c r="C19" s="24" t="s">
        <v>61</v>
      </c>
      <c r="D19" s="28">
        <v>1799.0317500253805</v>
      </c>
      <c r="E19" s="28">
        <v>1808.026908775507</v>
      </c>
      <c r="F19" s="57">
        <v>1867.2397900379049</v>
      </c>
      <c r="G19" s="28">
        <f t="shared" si="0"/>
        <v>1890.5802874133785</v>
      </c>
      <c r="H19" s="28">
        <f t="shared" si="1"/>
        <v>26468.1240237873</v>
      </c>
      <c r="I19" s="28">
        <f t="shared" si="2"/>
        <v>122.53761122123747</v>
      </c>
      <c r="J19" s="28">
        <f t="shared" si="3"/>
        <v>122.53761122123747</v>
      </c>
      <c r="K19" s="49">
        <v>23.769773346346977</v>
      </c>
      <c r="L19" s="55">
        <v>24.54823342343984</v>
      </c>
      <c r="M19" s="69">
        <f t="shared" si="4"/>
        <v>24.855086341232838</v>
      </c>
    </row>
    <row r="20" spans="2:13" ht="18">
      <c r="B20" s="14"/>
      <c r="C20" s="24" t="s">
        <v>8</v>
      </c>
      <c r="D20" s="28">
        <v>1799.0317500253805</v>
      </c>
      <c r="E20" s="28">
        <v>1808.026908775507</v>
      </c>
      <c r="F20" s="57">
        <v>1867.2397900379049</v>
      </c>
      <c r="G20" s="28">
        <f t="shared" si="0"/>
        <v>1890.5802874133785</v>
      </c>
      <c r="H20" s="28">
        <f t="shared" si="1"/>
        <v>26468.1240237873</v>
      </c>
      <c r="I20" s="28">
        <f t="shared" si="2"/>
        <v>122.53761122123747</v>
      </c>
      <c r="J20" s="28">
        <f t="shared" si="3"/>
        <v>122.53761122123747</v>
      </c>
      <c r="K20" s="49">
        <v>23.769773346346977</v>
      </c>
      <c r="L20" s="55">
        <v>24.54823342343984</v>
      </c>
      <c r="M20" s="69">
        <f t="shared" si="4"/>
        <v>24.855086341232838</v>
      </c>
    </row>
    <row r="21" spans="2:13" ht="18">
      <c r="B21" s="14"/>
      <c r="C21" s="24"/>
      <c r="D21" s="28"/>
      <c r="E21" s="28"/>
      <c r="F21" s="57"/>
      <c r="G21" s="28"/>
      <c r="H21" s="28"/>
      <c r="I21" s="28"/>
      <c r="J21" s="28"/>
      <c r="K21" s="49"/>
      <c r="L21" s="55"/>
      <c r="M21" s="69"/>
    </row>
    <row r="22" spans="2:13" ht="18">
      <c r="B22" s="14"/>
      <c r="C22" s="25" t="s">
        <v>9</v>
      </c>
      <c r="D22" s="28"/>
      <c r="E22" s="28"/>
      <c r="F22" s="57"/>
      <c r="G22" s="28"/>
      <c r="H22" s="28"/>
      <c r="I22" s="28"/>
      <c r="J22" s="28"/>
      <c r="K22" s="49"/>
      <c r="L22" s="55"/>
      <c r="M22" s="69"/>
    </row>
    <row r="23" spans="2:13" ht="18">
      <c r="B23" s="14" t="s">
        <v>2</v>
      </c>
      <c r="C23" s="24" t="s">
        <v>10</v>
      </c>
      <c r="D23" s="28">
        <v>1637.7977724287662</v>
      </c>
      <c r="E23" s="28">
        <v>1645.9867612909097</v>
      </c>
      <c r="F23" s="57">
        <v>1699.8928277231869</v>
      </c>
      <c r="G23" s="28">
        <f t="shared" si="0"/>
        <v>1721.1414880697266</v>
      </c>
      <c r="H23" s="28">
        <f t="shared" si="1"/>
        <v>24095.980832976173</v>
      </c>
      <c r="I23" s="28">
        <f t="shared" si="2"/>
        <v>111.55546681933413</v>
      </c>
      <c r="J23" s="28">
        <f t="shared" si="3"/>
        <v>111.55546681933413</v>
      </c>
      <c r="K23" s="49">
        <v>21.50598540859965</v>
      </c>
      <c r="L23" s="55">
        <v>22.210306430731286</v>
      </c>
      <c r="M23" s="69">
        <f t="shared" si="4"/>
        <v>22.487935261115425</v>
      </c>
    </row>
    <row r="24" spans="2:13" ht="18">
      <c r="B24" s="14"/>
      <c r="C24" s="24" t="s">
        <v>58</v>
      </c>
      <c r="D24" s="28">
        <v>1637.7977724287662</v>
      </c>
      <c r="E24" s="28">
        <v>1645.9867612909097</v>
      </c>
      <c r="F24" s="57">
        <v>1699.8928277231869</v>
      </c>
      <c r="G24" s="28">
        <f t="shared" si="0"/>
        <v>1721.1414880697266</v>
      </c>
      <c r="H24" s="28">
        <f t="shared" si="1"/>
        <v>24095.980832976173</v>
      </c>
      <c r="I24" s="28">
        <f t="shared" si="2"/>
        <v>111.55546681933413</v>
      </c>
      <c r="J24" s="28">
        <f t="shared" si="3"/>
        <v>111.55546681933413</v>
      </c>
      <c r="K24" s="49">
        <v>21.50598540859965</v>
      </c>
      <c r="L24" s="55">
        <v>22.210306430731286</v>
      </c>
      <c r="M24" s="69">
        <f t="shared" si="4"/>
        <v>22.487935261115425</v>
      </c>
    </row>
    <row r="25" spans="2:13" ht="18">
      <c r="B25" s="14"/>
      <c r="C25" s="24" t="s">
        <v>11</v>
      </c>
      <c r="D25" s="28">
        <v>1637.7977724287662</v>
      </c>
      <c r="E25" s="28">
        <v>1645.9867612909097</v>
      </c>
      <c r="F25" s="57">
        <v>1699.8928277231869</v>
      </c>
      <c r="G25" s="28">
        <f t="shared" si="0"/>
        <v>1721.1414880697266</v>
      </c>
      <c r="H25" s="28">
        <f t="shared" si="1"/>
        <v>24095.980832976173</v>
      </c>
      <c r="I25" s="28">
        <f t="shared" si="2"/>
        <v>111.55546681933413</v>
      </c>
      <c r="J25" s="28">
        <f t="shared" si="3"/>
        <v>111.55546681933413</v>
      </c>
      <c r="K25" s="49">
        <v>21.50598540859965</v>
      </c>
      <c r="L25" s="55">
        <v>22.210306430731286</v>
      </c>
      <c r="M25" s="69">
        <f t="shared" si="4"/>
        <v>22.487935261115425</v>
      </c>
    </row>
    <row r="26" spans="2:13" ht="18">
      <c r="B26" s="14"/>
      <c r="C26" s="24" t="s">
        <v>12</v>
      </c>
      <c r="D26" s="28">
        <v>1637.7977724287662</v>
      </c>
      <c r="E26" s="28">
        <v>1645.9867612909097</v>
      </c>
      <c r="F26" s="57">
        <v>1699.8928277231869</v>
      </c>
      <c r="G26" s="28">
        <f t="shared" si="0"/>
        <v>1721.1414880697266</v>
      </c>
      <c r="H26" s="28">
        <f t="shared" si="1"/>
        <v>24095.980832976173</v>
      </c>
      <c r="I26" s="28">
        <f t="shared" si="2"/>
        <v>111.55546681933413</v>
      </c>
      <c r="J26" s="28">
        <f t="shared" si="3"/>
        <v>111.55546681933413</v>
      </c>
      <c r="K26" s="49">
        <v>21.50598540859965</v>
      </c>
      <c r="L26" s="55">
        <v>22.210306430731286</v>
      </c>
      <c r="M26" s="69">
        <f t="shared" si="4"/>
        <v>22.487935261115425</v>
      </c>
    </row>
    <row r="27" spans="2:13" ht="18">
      <c r="B27" s="14" t="s">
        <v>6</v>
      </c>
      <c r="C27" s="26" t="s">
        <v>13</v>
      </c>
      <c r="D27" s="28">
        <v>1586.3242237334227</v>
      </c>
      <c r="E27" s="28">
        <v>1594.2558448520897</v>
      </c>
      <c r="F27" s="57">
        <v>1646.4677237709957</v>
      </c>
      <c r="G27" s="28">
        <f t="shared" si="0"/>
        <v>1667.048570318133</v>
      </c>
      <c r="H27" s="28">
        <f t="shared" si="1"/>
        <v>23338.679984453862</v>
      </c>
      <c r="I27" s="28">
        <f t="shared" si="2"/>
        <v>108.04944437247157</v>
      </c>
      <c r="J27" s="28">
        <f t="shared" si="3"/>
        <v>108.04944437247157</v>
      </c>
      <c r="K27" s="49">
        <v>20.77753879496808</v>
      </c>
      <c r="L27" s="55">
        <v>21.458003190503288</v>
      </c>
      <c r="M27" s="69">
        <f t="shared" si="4"/>
        <v>21.726228230384578</v>
      </c>
    </row>
    <row r="28" spans="2:13" ht="18">
      <c r="B28" s="14"/>
      <c r="C28" s="24" t="s">
        <v>14</v>
      </c>
      <c r="D28" s="28">
        <v>1586.3242237334227</v>
      </c>
      <c r="E28" s="28">
        <v>1594.2558448520897</v>
      </c>
      <c r="F28" s="57">
        <v>1646.4677237709957</v>
      </c>
      <c r="G28" s="28">
        <f t="shared" si="0"/>
        <v>1667.048570318133</v>
      </c>
      <c r="H28" s="28">
        <f t="shared" si="1"/>
        <v>23338.679984453862</v>
      </c>
      <c r="I28" s="28">
        <f t="shared" si="2"/>
        <v>108.04944437247157</v>
      </c>
      <c r="J28" s="28">
        <f t="shared" si="3"/>
        <v>108.04944437247157</v>
      </c>
      <c r="K28" s="49">
        <v>20.77753879496808</v>
      </c>
      <c r="L28" s="55">
        <v>21.458003190503288</v>
      </c>
      <c r="M28" s="69">
        <f t="shared" si="4"/>
        <v>21.726228230384578</v>
      </c>
    </row>
    <row r="29" spans="2:13" ht="18">
      <c r="B29" s="14"/>
      <c r="C29" s="24" t="s">
        <v>15</v>
      </c>
      <c r="D29" s="28">
        <v>1586.3242237334227</v>
      </c>
      <c r="E29" s="28">
        <v>1594.2558448520897</v>
      </c>
      <c r="F29" s="57">
        <v>1646.4677237709957</v>
      </c>
      <c r="G29" s="28">
        <f t="shared" si="0"/>
        <v>1667.048570318133</v>
      </c>
      <c r="H29" s="28">
        <f t="shared" si="1"/>
        <v>23338.679984453862</v>
      </c>
      <c r="I29" s="28">
        <f t="shared" si="2"/>
        <v>108.04944437247157</v>
      </c>
      <c r="J29" s="28">
        <f t="shared" si="3"/>
        <v>108.04944437247157</v>
      </c>
      <c r="K29" s="49">
        <v>20.77753879496808</v>
      </c>
      <c r="L29" s="55">
        <v>21.458003190503288</v>
      </c>
      <c r="M29" s="69">
        <f t="shared" si="4"/>
        <v>21.726228230384578</v>
      </c>
    </row>
    <row r="30" spans="2:13" ht="18">
      <c r="B30" s="14"/>
      <c r="C30" s="24" t="s">
        <v>57</v>
      </c>
      <c r="D30" s="28">
        <v>1586.3242237334227</v>
      </c>
      <c r="E30" s="28">
        <v>1594.2558448520897</v>
      </c>
      <c r="F30" s="57">
        <v>1646.4677237709957</v>
      </c>
      <c r="G30" s="28">
        <f t="shared" si="0"/>
        <v>1667.048570318133</v>
      </c>
      <c r="H30" s="28">
        <f t="shared" si="1"/>
        <v>23338.679984453862</v>
      </c>
      <c r="I30" s="28">
        <f t="shared" si="2"/>
        <v>108.04944437247157</v>
      </c>
      <c r="J30" s="28">
        <f t="shared" si="3"/>
        <v>108.04944437247157</v>
      </c>
      <c r="K30" s="49">
        <v>20.77753879496808</v>
      </c>
      <c r="L30" s="55">
        <v>21.458003190503288</v>
      </c>
      <c r="M30" s="69">
        <f t="shared" si="4"/>
        <v>21.726228230384578</v>
      </c>
    </row>
    <row r="31" spans="2:13" ht="18">
      <c r="B31" s="14"/>
      <c r="C31" s="24"/>
      <c r="D31" s="28"/>
      <c r="E31" s="28"/>
      <c r="F31" s="57"/>
      <c r="G31" s="28"/>
      <c r="H31" s="28"/>
      <c r="I31" s="28"/>
      <c r="J31" s="28"/>
      <c r="K31" s="49"/>
      <c r="L31" s="55"/>
      <c r="M31" s="69"/>
    </row>
    <row r="32" spans="2:13" ht="18">
      <c r="B32" s="14"/>
      <c r="C32" s="25" t="s">
        <v>16</v>
      </c>
      <c r="D32" s="28"/>
      <c r="E32" s="28"/>
      <c r="F32" s="57"/>
      <c r="G32" s="28"/>
      <c r="H32" s="28"/>
      <c r="I32" s="28"/>
      <c r="J32" s="28"/>
      <c r="K32" s="49"/>
      <c r="L32" s="55"/>
      <c r="M32" s="69"/>
    </row>
    <row r="33" spans="2:13" ht="18">
      <c r="B33" s="14" t="s">
        <v>2</v>
      </c>
      <c r="C33" s="24" t="s">
        <v>17</v>
      </c>
      <c r="D33" s="28">
        <v>1442.3633238944096</v>
      </c>
      <c r="E33" s="28">
        <v>1449.5751405138815</v>
      </c>
      <c r="F33" s="57">
        <v>1497.048726365711</v>
      </c>
      <c r="G33" s="28">
        <f t="shared" si="0"/>
        <v>1515.7618354452823</v>
      </c>
      <c r="H33" s="28">
        <f t="shared" si="1"/>
        <v>21220.66569623395</v>
      </c>
      <c r="I33" s="28">
        <f t="shared" si="2"/>
        <v>98.24382266774978</v>
      </c>
      <c r="J33" s="28">
        <f t="shared" si="3"/>
        <v>98.24382266774978</v>
      </c>
      <c r="K33" s="49">
        <v>18.74909514777864</v>
      </c>
      <c r="L33" s="55">
        <v>19.36312801386839</v>
      </c>
      <c r="M33" s="69">
        <f t="shared" si="4"/>
        <v>19.605167114041745</v>
      </c>
    </row>
    <row r="34" spans="2:13" ht="18">
      <c r="B34" s="14"/>
      <c r="C34" s="24" t="s">
        <v>18</v>
      </c>
      <c r="D34" s="28">
        <v>1442.3633238944096</v>
      </c>
      <c r="E34" s="28">
        <v>1449.5751405138815</v>
      </c>
      <c r="F34" s="57">
        <v>1497.048726365711</v>
      </c>
      <c r="G34" s="28">
        <f t="shared" si="0"/>
        <v>1515.7618354452823</v>
      </c>
      <c r="H34" s="28">
        <f t="shared" si="1"/>
        <v>21220.66569623395</v>
      </c>
      <c r="I34" s="28">
        <f t="shared" si="2"/>
        <v>98.24382266774978</v>
      </c>
      <c r="J34" s="28">
        <f t="shared" si="3"/>
        <v>98.24382266774978</v>
      </c>
      <c r="K34" s="49">
        <v>18.74909514777864</v>
      </c>
      <c r="L34" s="55">
        <v>19.36312801386839</v>
      </c>
      <c r="M34" s="69">
        <f t="shared" si="4"/>
        <v>19.605167114041745</v>
      </c>
    </row>
    <row r="35" spans="2:13" ht="18">
      <c r="B35" s="14"/>
      <c r="C35" s="24" t="s">
        <v>56</v>
      </c>
      <c r="D35" s="28">
        <v>1442.3633238944096</v>
      </c>
      <c r="E35" s="28">
        <v>1449.5751405138815</v>
      </c>
      <c r="F35" s="57">
        <v>1497.048726365711</v>
      </c>
      <c r="G35" s="28">
        <f t="shared" si="0"/>
        <v>1515.7618354452823</v>
      </c>
      <c r="H35" s="28">
        <f t="shared" si="1"/>
        <v>21220.66569623395</v>
      </c>
      <c r="I35" s="28">
        <f t="shared" si="2"/>
        <v>98.24382266774978</v>
      </c>
      <c r="J35" s="28">
        <f t="shared" si="3"/>
        <v>98.24382266774978</v>
      </c>
      <c r="K35" s="49">
        <v>18.74909514777864</v>
      </c>
      <c r="L35" s="55">
        <v>19.36312801386839</v>
      </c>
      <c r="M35" s="69">
        <f t="shared" si="4"/>
        <v>19.605167114041745</v>
      </c>
    </row>
    <row r="36" spans="2:13" ht="18">
      <c r="B36" s="14"/>
      <c r="C36" s="24" t="s">
        <v>19</v>
      </c>
      <c r="D36" s="28">
        <v>1442.3633238944096</v>
      </c>
      <c r="E36" s="28">
        <v>1449.5751405138815</v>
      </c>
      <c r="F36" s="57">
        <v>1497.048726365711</v>
      </c>
      <c r="G36" s="28">
        <f t="shared" si="0"/>
        <v>1515.7618354452823</v>
      </c>
      <c r="H36" s="28">
        <f t="shared" si="1"/>
        <v>21220.66569623395</v>
      </c>
      <c r="I36" s="28">
        <f t="shared" si="2"/>
        <v>98.24382266774978</v>
      </c>
      <c r="J36" s="28">
        <f t="shared" si="3"/>
        <v>98.24382266774978</v>
      </c>
      <c r="K36" s="49">
        <v>18.74909514777864</v>
      </c>
      <c r="L36" s="55">
        <v>19.36312801386839</v>
      </c>
      <c r="M36" s="69">
        <f t="shared" si="4"/>
        <v>19.605167114041745</v>
      </c>
    </row>
    <row r="37" spans="2:13" ht="18">
      <c r="B37" s="14"/>
      <c r="C37" s="24" t="s">
        <v>21</v>
      </c>
      <c r="D37" s="28">
        <v>1442.3633238944096</v>
      </c>
      <c r="E37" s="28">
        <v>1449.5751405138815</v>
      </c>
      <c r="F37" s="57">
        <v>1497.048726365711</v>
      </c>
      <c r="G37" s="28">
        <f t="shared" si="0"/>
        <v>1515.7618354452823</v>
      </c>
      <c r="H37" s="28">
        <f t="shared" si="1"/>
        <v>21220.66569623395</v>
      </c>
      <c r="I37" s="28">
        <f t="shared" si="2"/>
        <v>98.24382266774978</v>
      </c>
      <c r="J37" s="28">
        <f t="shared" si="3"/>
        <v>98.24382266774978</v>
      </c>
      <c r="K37" s="49">
        <v>18.74909514777864</v>
      </c>
      <c r="L37" s="55">
        <v>19.36312801386839</v>
      </c>
      <c r="M37" s="69">
        <f t="shared" si="4"/>
        <v>19.605167114041745</v>
      </c>
    </row>
    <row r="38" spans="2:13" ht="18">
      <c r="B38" s="14" t="s">
        <v>6</v>
      </c>
      <c r="C38" s="24" t="s">
        <v>20</v>
      </c>
      <c r="D38" s="28">
        <v>1420.696706668445</v>
      </c>
      <c r="E38" s="28">
        <v>1427.800190201787</v>
      </c>
      <c r="F38" s="57">
        <v>1474.5606464308955</v>
      </c>
      <c r="G38" s="28">
        <f t="shared" si="0"/>
        <v>1492.9926545112817</v>
      </c>
      <c r="H38" s="28">
        <f t="shared" si="1"/>
        <v>20901.897163157944</v>
      </c>
      <c r="I38" s="28">
        <f t="shared" si="2"/>
        <v>96.76804242202752</v>
      </c>
      <c r="J38" s="28">
        <f t="shared" si="3"/>
        <v>96.76804242202752</v>
      </c>
      <c r="K38" s="49">
        <v>18.457716502326015</v>
      </c>
      <c r="L38" s="55">
        <v>19.06220671777719</v>
      </c>
      <c r="M38" s="69">
        <f t="shared" si="4"/>
        <v>19.300484301749403</v>
      </c>
    </row>
    <row r="39" spans="2:13" ht="18">
      <c r="B39" s="14"/>
      <c r="C39" s="24" t="s">
        <v>22</v>
      </c>
      <c r="D39" s="28">
        <v>1420.696706668445</v>
      </c>
      <c r="E39" s="28">
        <v>1427.800190201787</v>
      </c>
      <c r="F39" s="57">
        <v>1474.5606464308955</v>
      </c>
      <c r="G39" s="28">
        <f t="shared" si="0"/>
        <v>1492.9926545112817</v>
      </c>
      <c r="H39" s="28">
        <f t="shared" si="1"/>
        <v>20901.897163157944</v>
      </c>
      <c r="I39" s="28">
        <f t="shared" si="2"/>
        <v>96.76804242202752</v>
      </c>
      <c r="J39" s="28">
        <f t="shared" si="3"/>
        <v>96.76804242202752</v>
      </c>
      <c r="K39" s="49">
        <v>18.457716502326015</v>
      </c>
      <c r="L39" s="55">
        <v>19.06220671777719</v>
      </c>
      <c r="M39" s="69">
        <f t="shared" si="4"/>
        <v>19.300484301749403</v>
      </c>
    </row>
    <row r="40" spans="2:13" ht="18">
      <c r="B40" s="14"/>
      <c r="C40" s="24"/>
      <c r="D40" s="28"/>
      <c r="E40" s="28"/>
      <c r="F40" s="57"/>
      <c r="G40" s="28"/>
      <c r="H40" s="28"/>
      <c r="I40" s="28"/>
      <c r="J40" s="28"/>
      <c r="K40" s="49"/>
      <c r="L40" s="55"/>
      <c r="M40" s="69"/>
    </row>
    <row r="41" spans="2:13" ht="18">
      <c r="B41" s="14"/>
      <c r="C41" s="25" t="s">
        <v>23</v>
      </c>
      <c r="D41" s="28"/>
      <c r="E41" s="28"/>
      <c r="F41" s="57"/>
      <c r="G41" s="28"/>
      <c r="H41" s="28"/>
      <c r="I41" s="28"/>
      <c r="J41" s="28"/>
      <c r="K41" s="49"/>
      <c r="L41" s="55"/>
      <c r="M41" s="69"/>
    </row>
    <row r="42" spans="2:13" ht="18">
      <c r="B42" s="14" t="s">
        <v>2</v>
      </c>
      <c r="C42" s="24" t="s">
        <v>24</v>
      </c>
      <c r="D42" s="28">
        <v>1343.6871037026644</v>
      </c>
      <c r="E42" s="28">
        <v>1350.4055392211776</v>
      </c>
      <c r="F42" s="57">
        <v>1394.631320630671</v>
      </c>
      <c r="G42" s="28">
        <f t="shared" si="0"/>
        <v>1412.0642121385545</v>
      </c>
      <c r="H42" s="28">
        <f t="shared" si="1"/>
        <v>19768.898969939764</v>
      </c>
      <c r="I42" s="28">
        <f t="shared" si="2"/>
        <v>91.5226804163878</v>
      </c>
      <c r="J42" s="28">
        <f t="shared" si="3"/>
        <v>91.5226804163878</v>
      </c>
      <c r="K42" s="49">
        <v>17.370650017368135</v>
      </c>
      <c r="L42" s="55">
        <v>17.93953880543694</v>
      </c>
      <c r="M42" s="69">
        <f t="shared" si="4"/>
        <v>18.1637830405049</v>
      </c>
    </row>
    <row r="43" spans="2:13" ht="18">
      <c r="B43" s="14"/>
      <c r="C43" s="24" t="s">
        <v>25</v>
      </c>
      <c r="D43" s="28">
        <v>1343.6871037026644</v>
      </c>
      <c r="E43" s="28">
        <v>1350.4055392211776</v>
      </c>
      <c r="F43" s="57">
        <v>1394.631320630671</v>
      </c>
      <c r="G43" s="28">
        <f t="shared" si="0"/>
        <v>1412.0642121385545</v>
      </c>
      <c r="H43" s="28">
        <f t="shared" si="1"/>
        <v>19768.898969939764</v>
      </c>
      <c r="I43" s="28">
        <f t="shared" si="2"/>
        <v>91.5226804163878</v>
      </c>
      <c r="J43" s="28">
        <f t="shared" si="3"/>
        <v>91.5226804163878</v>
      </c>
      <c r="K43" s="49">
        <v>17.370650017368135</v>
      </c>
      <c r="L43" s="55">
        <v>17.93953880543694</v>
      </c>
      <c r="M43" s="69">
        <f t="shared" si="4"/>
        <v>18.1637830405049</v>
      </c>
    </row>
    <row r="44" spans="2:13" ht="18">
      <c r="B44" s="14"/>
      <c r="C44" s="24" t="s">
        <v>55</v>
      </c>
      <c r="D44" s="28">
        <v>1343.6871037026644</v>
      </c>
      <c r="E44" s="28">
        <v>1350.4055392211776</v>
      </c>
      <c r="F44" s="57">
        <v>1394.631320630671</v>
      </c>
      <c r="G44" s="28">
        <f t="shared" si="0"/>
        <v>1412.0642121385545</v>
      </c>
      <c r="H44" s="28">
        <f t="shared" si="1"/>
        <v>19768.898969939764</v>
      </c>
      <c r="I44" s="28">
        <f t="shared" si="2"/>
        <v>91.5226804163878</v>
      </c>
      <c r="J44" s="28">
        <f t="shared" si="3"/>
        <v>91.5226804163878</v>
      </c>
      <c r="K44" s="49">
        <v>17.370650017368135</v>
      </c>
      <c r="L44" s="55">
        <v>17.93953880543694</v>
      </c>
      <c r="M44" s="69">
        <f t="shared" si="4"/>
        <v>18.1637830405049</v>
      </c>
    </row>
    <row r="45" spans="2:13" ht="18">
      <c r="B45" s="14"/>
      <c r="C45" s="24" t="s">
        <v>26</v>
      </c>
      <c r="D45" s="28">
        <v>1343.6871037026644</v>
      </c>
      <c r="E45" s="28">
        <v>1350.4055392211776</v>
      </c>
      <c r="F45" s="57">
        <v>1394.631320630671</v>
      </c>
      <c r="G45" s="28">
        <f t="shared" si="0"/>
        <v>1412.0642121385545</v>
      </c>
      <c r="H45" s="28">
        <f t="shared" si="1"/>
        <v>19768.898969939764</v>
      </c>
      <c r="I45" s="28">
        <f t="shared" si="2"/>
        <v>91.5226804163878</v>
      </c>
      <c r="J45" s="28">
        <f t="shared" si="3"/>
        <v>91.5226804163878</v>
      </c>
      <c r="K45" s="49">
        <v>17.370650017368135</v>
      </c>
      <c r="L45" s="55">
        <v>17.93953880543694</v>
      </c>
      <c r="M45" s="69">
        <f t="shared" si="4"/>
        <v>18.1637830405049</v>
      </c>
    </row>
    <row r="46" spans="2:13" ht="18">
      <c r="B46" s="13"/>
      <c r="C46" s="24" t="s">
        <v>27</v>
      </c>
      <c r="D46" s="28">
        <v>1343.6871037026644</v>
      </c>
      <c r="E46" s="28">
        <v>1350.4055392211776</v>
      </c>
      <c r="F46" s="57">
        <v>1394.631320630671</v>
      </c>
      <c r="G46" s="28">
        <f t="shared" si="0"/>
        <v>1412.0642121385545</v>
      </c>
      <c r="H46" s="28">
        <f t="shared" si="1"/>
        <v>19768.898969939764</v>
      </c>
      <c r="I46" s="28">
        <f t="shared" si="2"/>
        <v>91.5226804163878</v>
      </c>
      <c r="J46" s="28">
        <f t="shared" si="3"/>
        <v>91.5226804163878</v>
      </c>
      <c r="K46" s="49">
        <v>17.370650017368135</v>
      </c>
      <c r="L46" s="55">
        <v>17.93953880543694</v>
      </c>
      <c r="M46" s="69">
        <f t="shared" si="4"/>
        <v>18.1637830405049</v>
      </c>
    </row>
    <row r="47" spans="2:13" ht="18">
      <c r="B47" s="14" t="s">
        <v>6</v>
      </c>
      <c r="C47" s="24" t="s">
        <v>28</v>
      </c>
      <c r="D47" s="28">
        <v>1277.5832915999795</v>
      </c>
      <c r="E47" s="28">
        <v>1283.9712080579793</v>
      </c>
      <c r="F47" s="57">
        <v>1326.021265121878</v>
      </c>
      <c r="G47" s="28">
        <f t="shared" si="0"/>
        <v>1342.5965309359015</v>
      </c>
      <c r="H47" s="28">
        <f t="shared" si="1"/>
        <v>18796.35143310262</v>
      </c>
      <c r="I47" s="28">
        <f t="shared" si="2"/>
        <v>87.02014552362323</v>
      </c>
      <c r="J47" s="28">
        <f t="shared" si="3"/>
        <v>87.02014552362323</v>
      </c>
      <c r="K47" s="49">
        <v>16.44047972611552</v>
      </c>
      <c r="L47" s="55">
        <v>16.978905437145805</v>
      </c>
      <c r="M47" s="69">
        <f t="shared" si="4"/>
        <v>17.191141755110127</v>
      </c>
    </row>
    <row r="48" spans="2:13" ht="18">
      <c r="B48" s="14"/>
      <c r="C48" s="24" t="s">
        <v>29</v>
      </c>
      <c r="D48" s="28">
        <v>1277.5832915999795</v>
      </c>
      <c r="E48" s="28">
        <v>1283.9712080579793</v>
      </c>
      <c r="F48" s="57">
        <v>1326.021265121878</v>
      </c>
      <c r="G48" s="28">
        <f t="shared" si="0"/>
        <v>1342.5965309359015</v>
      </c>
      <c r="H48" s="28">
        <f t="shared" si="1"/>
        <v>18796.35143310262</v>
      </c>
      <c r="I48" s="28">
        <f t="shared" si="2"/>
        <v>87.02014552362323</v>
      </c>
      <c r="J48" s="28">
        <f t="shared" si="3"/>
        <v>87.02014552362323</v>
      </c>
      <c r="K48" s="49">
        <v>16.44047972611552</v>
      </c>
      <c r="L48" s="55">
        <v>16.978905437145805</v>
      </c>
      <c r="M48" s="69">
        <f t="shared" si="4"/>
        <v>17.191141755110127</v>
      </c>
    </row>
    <row r="49" spans="2:13" ht="18">
      <c r="B49" s="14"/>
      <c r="C49" s="24" t="s">
        <v>30</v>
      </c>
      <c r="D49" s="28">
        <v>1277.5832915999795</v>
      </c>
      <c r="E49" s="28">
        <v>1283.9712080579793</v>
      </c>
      <c r="F49" s="57">
        <v>1326.021265121878</v>
      </c>
      <c r="G49" s="28">
        <f t="shared" si="0"/>
        <v>1342.5965309359015</v>
      </c>
      <c r="H49" s="28">
        <f t="shared" si="1"/>
        <v>18796.35143310262</v>
      </c>
      <c r="I49" s="28">
        <f t="shared" si="2"/>
        <v>87.02014552362323</v>
      </c>
      <c r="J49" s="28">
        <f t="shared" si="3"/>
        <v>87.02014552362323</v>
      </c>
      <c r="K49" s="49">
        <v>16.44047972611552</v>
      </c>
      <c r="L49" s="55">
        <v>16.978905437145805</v>
      </c>
      <c r="M49" s="69">
        <f t="shared" si="4"/>
        <v>17.191141755110127</v>
      </c>
    </row>
    <row r="50" spans="2:13" ht="18">
      <c r="B50" s="14"/>
      <c r="C50" s="24"/>
      <c r="D50" s="28"/>
      <c r="E50" s="28"/>
      <c r="F50" s="57"/>
      <c r="G50" s="28"/>
      <c r="H50" s="28"/>
      <c r="I50" s="28"/>
      <c r="J50" s="28"/>
      <c r="K50" s="49"/>
      <c r="L50" s="55"/>
      <c r="M50" s="69"/>
    </row>
    <row r="51" spans="2:13" ht="18">
      <c r="B51" s="14"/>
      <c r="C51" s="25" t="s">
        <v>31</v>
      </c>
      <c r="D51" s="28"/>
      <c r="E51" s="28"/>
      <c r="F51" s="57"/>
      <c r="G51" s="28"/>
      <c r="H51" s="28"/>
      <c r="I51" s="28"/>
      <c r="J51" s="28"/>
      <c r="K51" s="49"/>
      <c r="L51" s="55"/>
      <c r="M51" s="69"/>
    </row>
    <row r="52" spans="2:13" ht="18">
      <c r="B52" s="14" t="s">
        <v>2</v>
      </c>
      <c r="C52" s="24" t="s">
        <v>32</v>
      </c>
      <c r="D52" s="28">
        <v>1243.9180742015299</v>
      </c>
      <c r="E52" s="28">
        <v>1250.1376645725375</v>
      </c>
      <c r="F52" s="57">
        <v>1291.079673087288</v>
      </c>
      <c r="G52" s="28">
        <f t="shared" si="0"/>
        <v>1307.218169000879</v>
      </c>
      <c r="H52" s="28">
        <f t="shared" si="1"/>
        <v>18301.054366012308</v>
      </c>
      <c r="I52" s="28">
        <f t="shared" si="2"/>
        <v>84.72710354635326</v>
      </c>
      <c r="J52" s="28">
        <f t="shared" si="3"/>
        <v>84.72710354635326</v>
      </c>
      <c r="K52" s="49">
        <v>15.969791144999737</v>
      </c>
      <c r="L52" s="55">
        <v>16.49280180499848</v>
      </c>
      <c r="M52" s="69">
        <f t="shared" si="4"/>
        <v>16.698961827560957</v>
      </c>
    </row>
    <row r="53" spans="2:13" ht="18">
      <c r="B53" s="14"/>
      <c r="C53" s="24" t="s">
        <v>33</v>
      </c>
      <c r="D53" s="28">
        <v>1243.9180742015299</v>
      </c>
      <c r="E53" s="28">
        <v>1250.1376645725375</v>
      </c>
      <c r="F53" s="57">
        <v>1291.079673087288</v>
      </c>
      <c r="G53" s="28">
        <f t="shared" si="0"/>
        <v>1307.218169000879</v>
      </c>
      <c r="H53" s="28">
        <f t="shared" si="1"/>
        <v>18301.054366012308</v>
      </c>
      <c r="I53" s="28">
        <f t="shared" si="2"/>
        <v>84.72710354635326</v>
      </c>
      <c r="J53" s="28">
        <f t="shared" si="3"/>
        <v>84.72710354635326</v>
      </c>
      <c r="K53" s="49">
        <v>15.969791144999737</v>
      </c>
      <c r="L53" s="55">
        <v>16.49280180499848</v>
      </c>
      <c r="M53" s="69">
        <f t="shared" si="4"/>
        <v>16.698961827560957</v>
      </c>
    </row>
    <row r="54" spans="2:13" ht="18">
      <c r="B54" s="14"/>
      <c r="C54" s="24" t="s">
        <v>34</v>
      </c>
      <c r="D54" s="28">
        <v>1243.9180742015299</v>
      </c>
      <c r="E54" s="28">
        <v>1250.1376645725375</v>
      </c>
      <c r="F54" s="57">
        <v>1291.079673087288</v>
      </c>
      <c r="G54" s="28">
        <f t="shared" si="0"/>
        <v>1307.218169000879</v>
      </c>
      <c r="H54" s="28">
        <f t="shared" si="1"/>
        <v>18301.054366012308</v>
      </c>
      <c r="I54" s="28">
        <f t="shared" si="2"/>
        <v>84.72710354635326</v>
      </c>
      <c r="J54" s="28">
        <f t="shared" si="3"/>
        <v>84.72710354635326</v>
      </c>
      <c r="K54" s="49">
        <v>15.969791144999737</v>
      </c>
      <c r="L54" s="55">
        <v>16.49280180499848</v>
      </c>
      <c r="M54" s="69">
        <f t="shared" si="4"/>
        <v>16.698961827560957</v>
      </c>
    </row>
    <row r="55" spans="2:13" ht="18">
      <c r="B55" s="14" t="s">
        <v>6</v>
      </c>
      <c r="C55" s="24" t="s">
        <v>35</v>
      </c>
      <c r="D55" s="28">
        <v>1212.9291244995457</v>
      </c>
      <c r="E55" s="28">
        <v>1218.9937701220433</v>
      </c>
      <c r="F55" s="57">
        <v>1258.9158160935401</v>
      </c>
      <c r="G55" s="28">
        <f t="shared" si="0"/>
        <v>1274.6522637947094</v>
      </c>
      <c r="H55" s="28">
        <f t="shared" si="1"/>
        <v>17845.13169312593</v>
      </c>
      <c r="I55" s="28">
        <f t="shared" si="2"/>
        <v>82.61635043113857</v>
      </c>
      <c r="J55" s="28">
        <f t="shared" si="3"/>
        <v>82.61635043113857</v>
      </c>
      <c r="K55" s="49">
        <v>15.532723176820799</v>
      </c>
      <c r="L55" s="55">
        <v>16.04141986086168</v>
      </c>
      <c r="M55" s="69">
        <f t="shared" si="4"/>
        <v>16.24193760912245</v>
      </c>
    </row>
    <row r="56" spans="2:13" ht="18">
      <c r="B56" s="14"/>
      <c r="C56" s="24" t="s">
        <v>36</v>
      </c>
      <c r="D56" s="28">
        <v>1212.9291244995457</v>
      </c>
      <c r="E56" s="28">
        <v>1218.9937701220433</v>
      </c>
      <c r="F56" s="57">
        <v>1258.9158160935401</v>
      </c>
      <c r="G56" s="28">
        <f t="shared" si="0"/>
        <v>1274.6522637947094</v>
      </c>
      <c r="H56" s="28">
        <f t="shared" si="1"/>
        <v>17845.13169312593</v>
      </c>
      <c r="I56" s="28">
        <f t="shared" si="2"/>
        <v>82.61635043113857</v>
      </c>
      <c r="J56" s="28">
        <f t="shared" si="3"/>
        <v>82.61635043113857</v>
      </c>
      <c r="K56" s="49">
        <v>15.532723176820799</v>
      </c>
      <c r="L56" s="55">
        <v>16.04141986086168</v>
      </c>
      <c r="M56" s="69">
        <f t="shared" si="4"/>
        <v>16.24193760912245</v>
      </c>
    </row>
    <row r="57" spans="2:13" ht="18">
      <c r="B57" s="14"/>
      <c r="C57" s="24" t="s">
        <v>37</v>
      </c>
      <c r="D57" s="28">
        <v>1212.9291244995457</v>
      </c>
      <c r="E57" s="28">
        <v>1218.9937701220433</v>
      </c>
      <c r="F57" s="57">
        <v>1258.9158160935401</v>
      </c>
      <c r="G57" s="28">
        <f t="shared" si="0"/>
        <v>1274.6522637947094</v>
      </c>
      <c r="H57" s="28">
        <f t="shared" si="1"/>
        <v>17845.13169312593</v>
      </c>
      <c r="I57" s="28">
        <f t="shared" si="2"/>
        <v>82.61635043113857</v>
      </c>
      <c r="J57" s="28">
        <f t="shared" si="3"/>
        <v>82.61635043113857</v>
      </c>
      <c r="K57" s="49">
        <v>15.532723176820799</v>
      </c>
      <c r="L57" s="55">
        <v>16.04141986086168</v>
      </c>
      <c r="M57" s="69">
        <f t="shared" si="4"/>
        <v>16.24193760912245</v>
      </c>
    </row>
    <row r="58" spans="2:13" ht="18">
      <c r="B58" s="14" t="s">
        <v>38</v>
      </c>
      <c r="C58" s="24" t="s">
        <v>52</v>
      </c>
      <c r="D58" s="28">
        <v>1168.101640583757</v>
      </c>
      <c r="E58" s="28">
        <v>1173.9421487866757</v>
      </c>
      <c r="F58" s="57">
        <v>1212.3887541594393</v>
      </c>
      <c r="G58" s="28">
        <f t="shared" si="0"/>
        <v>1227.5436135864322</v>
      </c>
      <c r="H58" s="28">
        <f t="shared" si="1"/>
        <v>17185.61059021005</v>
      </c>
      <c r="I58" s="28">
        <f t="shared" si="2"/>
        <v>79.5630119917132</v>
      </c>
      <c r="J58" s="28">
        <f t="shared" si="3"/>
        <v>79.5630119917132</v>
      </c>
      <c r="K58" s="49">
        <v>14.905138401999757</v>
      </c>
      <c r="L58" s="55">
        <v>15.393281684665249</v>
      </c>
      <c r="M58" s="69">
        <f t="shared" si="4"/>
        <v>15.585697705723565</v>
      </c>
    </row>
    <row r="59" spans="2:13" ht="18">
      <c r="B59" s="14"/>
      <c r="C59" s="24" t="s">
        <v>39</v>
      </c>
      <c r="D59" s="28">
        <v>1168.101640583757</v>
      </c>
      <c r="E59" s="28">
        <v>1173.9421487866757</v>
      </c>
      <c r="F59" s="57">
        <v>1212.3887541594393</v>
      </c>
      <c r="G59" s="28">
        <f t="shared" si="0"/>
        <v>1227.5436135864322</v>
      </c>
      <c r="H59" s="28">
        <f t="shared" si="1"/>
        <v>17185.61059021005</v>
      </c>
      <c r="I59" s="28">
        <f t="shared" si="2"/>
        <v>79.5630119917132</v>
      </c>
      <c r="J59" s="28">
        <f t="shared" si="3"/>
        <v>79.5630119917132</v>
      </c>
      <c r="K59" s="49">
        <v>14.905138401999757</v>
      </c>
      <c r="L59" s="55">
        <v>15.393281684665249</v>
      </c>
      <c r="M59" s="69">
        <f t="shared" si="4"/>
        <v>15.585697705723565</v>
      </c>
    </row>
    <row r="60" spans="2:13" ht="18">
      <c r="B60" s="14"/>
      <c r="C60" s="24" t="s">
        <v>40</v>
      </c>
      <c r="D60" s="28">
        <v>1168.101640583757</v>
      </c>
      <c r="E60" s="28">
        <v>1173.9421487866757</v>
      </c>
      <c r="F60" s="57">
        <v>1212.3887541594393</v>
      </c>
      <c r="G60" s="28">
        <f t="shared" si="0"/>
        <v>1227.5436135864322</v>
      </c>
      <c r="H60" s="28">
        <f t="shared" si="1"/>
        <v>17185.61059021005</v>
      </c>
      <c r="I60" s="28">
        <f t="shared" si="2"/>
        <v>79.5630119917132</v>
      </c>
      <c r="J60" s="28">
        <f t="shared" si="3"/>
        <v>79.5630119917132</v>
      </c>
      <c r="K60" s="49">
        <v>14.905138401999757</v>
      </c>
      <c r="L60" s="55">
        <v>15.393281684665249</v>
      </c>
      <c r="M60" s="69">
        <f t="shared" si="4"/>
        <v>15.585697705723565</v>
      </c>
    </row>
    <row r="61" spans="2:13" ht="18">
      <c r="B61" s="14"/>
      <c r="C61" s="24" t="s">
        <v>51</v>
      </c>
      <c r="D61" s="28">
        <v>1168.101640583757</v>
      </c>
      <c r="E61" s="28">
        <v>1173.9421487866757</v>
      </c>
      <c r="F61" s="57">
        <v>1212.3887541594393</v>
      </c>
      <c r="G61" s="28">
        <f t="shared" si="0"/>
        <v>1227.5436135864322</v>
      </c>
      <c r="H61" s="28">
        <f t="shared" si="1"/>
        <v>17185.61059021005</v>
      </c>
      <c r="I61" s="28">
        <f t="shared" si="2"/>
        <v>79.5630119917132</v>
      </c>
      <c r="J61" s="28">
        <f t="shared" si="3"/>
        <v>79.5630119917132</v>
      </c>
      <c r="K61" s="49">
        <v>14.905138401999757</v>
      </c>
      <c r="L61" s="55">
        <v>15.393281684665249</v>
      </c>
      <c r="M61" s="69">
        <f t="shared" si="4"/>
        <v>15.585697705723565</v>
      </c>
    </row>
    <row r="62" spans="2:13" ht="18">
      <c r="B62" s="14"/>
      <c r="C62" s="24" t="s">
        <v>53</v>
      </c>
      <c r="D62" s="28">
        <v>1168.101640583757</v>
      </c>
      <c r="E62" s="28">
        <v>1173.9421487866757</v>
      </c>
      <c r="F62" s="57">
        <v>1212.3887541594393</v>
      </c>
      <c r="G62" s="28">
        <f t="shared" si="0"/>
        <v>1227.5436135864322</v>
      </c>
      <c r="H62" s="28">
        <f t="shared" si="1"/>
        <v>17185.61059021005</v>
      </c>
      <c r="I62" s="28">
        <f t="shared" si="2"/>
        <v>79.5630119917132</v>
      </c>
      <c r="J62" s="28">
        <f t="shared" si="3"/>
        <v>79.5630119917132</v>
      </c>
      <c r="K62" s="49">
        <v>14.905138401999757</v>
      </c>
      <c r="L62" s="55">
        <v>15.393281684665249</v>
      </c>
      <c r="M62" s="69">
        <f t="shared" si="4"/>
        <v>15.585697705723565</v>
      </c>
    </row>
    <row r="63" spans="2:13" ht="18">
      <c r="B63" s="14"/>
      <c r="C63" s="24" t="s">
        <v>41</v>
      </c>
      <c r="D63" s="28">
        <v>1168.101640583757</v>
      </c>
      <c r="E63" s="28">
        <v>1173.9421487866757</v>
      </c>
      <c r="F63" s="57">
        <v>1212.3887541594393</v>
      </c>
      <c r="G63" s="28">
        <f t="shared" si="0"/>
        <v>1227.5436135864322</v>
      </c>
      <c r="H63" s="28">
        <f t="shared" si="1"/>
        <v>17185.61059021005</v>
      </c>
      <c r="I63" s="28">
        <f t="shared" si="2"/>
        <v>79.5630119917132</v>
      </c>
      <c r="J63" s="28">
        <f t="shared" si="3"/>
        <v>79.5630119917132</v>
      </c>
      <c r="K63" s="49">
        <v>14.905138401999757</v>
      </c>
      <c r="L63" s="55">
        <v>15.393281684665249</v>
      </c>
      <c r="M63" s="69">
        <f t="shared" si="4"/>
        <v>15.585697705723565</v>
      </c>
    </row>
    <row r="64" spans="2:13" ht="18">
      <c r="B64" s="14"/>
      <c r="C64" s="24"/>
      <c r="D64" s="28"/>
      <c r="E64" s="28"/>
      <c r="F64" s="57"/>
      <c r="G64" s="28"/>
      <c r="H64" s="28"/>
      <c r="I64" s="28"/>
      <c r="J64" s="28"/>
      <c r="K64" s="49"/>
      <c r="L64" s="55"/>
      <c r="M64" s="69"/>
    </row>
    <row r="65" spans="2:13" ht="18">
      <c r="B65" s="14"/>
      <c r="C65" s="25" t="s">
        <v>42</v>
      </c>
      <c r="D65" s="28"/>
      <c r="E65" s="28"/>
      <c r="F65" s="57"/>
      <c r="G65" s="28"/>
      <c r="H65" s="28"/>
      <c r="I65" s="28"/>
      <c r="J65" s="28"/>
      <c r="K65" s="49"/>
      <c r="L65" s="55"/>
      <c r="M65" s="69"/>
    </row>
    <row r="66" spans="2:13" ht="18">
      <c r="B66" s="14" t="s">
        <v>2</v>
      </c>
      <c r="C66" s="24" t="s">
        <v>54</v>
      </c>
      <c r="D66" s="28">
        <v>1161.9685271126912</v>
      </c>
      <c r="E66" s="28">
        <v>1167.7783697482546</v>
      </c>
      <c r="F66" s="57">
        <v>1206.0231113575098</v>
      </c>
      <c r="G66" s="28">
        <f t="shared" si="0"/>
        <v>1221.0984002494786</v>
      </c>
      <c r="H66" s="28">
        <f t="shared" si="1"/>
        <v>17095.3776034927</v>
      </c>
      <c r="I66" s="28">
        <f t="shared" si="2"/>
        <v>79.14526668283658</v>
      </c>
      <c r="J66" s="28">
        <f t="shared" si="3"/>
        <v>79.14526668283658</v>
      </c>
      <c r="K66" s="49">
        <v>14.826690305147128</v>
      </c>
      <c r="L66" s="55">
        <v>15.312264412640697</v>
      </c>
      <c r="M66" s="69">
        <f t="shared" si="4"/>
        <v>15.503667717798706</v>
      </c>
    </row>
    <row r="67" spans="2:13" ht="18">
      <c r="B67" s="14"/>
      <c r="C67" s="24" t="s">
        <v>43</v>
      </c>
      <c r="D67" s="28">
        <v>1161.9685271126912</v>
      </c>
      <c r="E67" s="28">
        <v>1167.7783697482546</v>
      </c>
      <c r="F67" s="57">
        <v>1206.0231113575098</v>
      </c>
      <c r="G67" s="28">
        <f t="shared" si="0"/>
        <v>1221.0984002494786</v>
      </c>
      <c r="H67" s="28">
        <f t="shared" si="1"/>
        <v>17095.3776034927</v>
      </c>
      <c r="I67" s="28">
        <f t="shared" si="2"/>
        <v>79.14526668283658</v>
      </c>
      <c r="J67" s="28">
        <f t="shared" si="3"/>
        <v>79.14526668283658</v>
      </c>
      <c r="K67" s="49">
        <v>14.826690305147128</v>
      </c>
      <c r="L67" s="55">
        <v>15.312264412640697</v>
      </c>
      <c r="M67" s="69">
        <f t="shared" si="4"/>
        <v>15.503667717798706</v>
      </c>
    </row>
    <row r="68" spans="2:13" ht="18">
      <c r="B68" s="14"/>
      <c r="C68" s="24" t="s">
        <v>44</v>
      </c>
      <c r="D68" s="28">
        <v>1161.9685271126912</v>
      </c>
      <c r="E68" s="28">
        <v>1167.7783697482546</v>
      </c>
      <c r="F68" s="57">
        <v>1206.0231113575098</v>
      </c>
      <c r="G68" s="28">
        <f t="shared" si="0"/>
        <v>1221.0984002494786</v>
      </c>
      <c r="H68" s="28">
        <f t="shared" si="1"/>
        <v>17095.3776034927</v>
      </c>
      <c r="I68" s="28">
        <f t="shared" si="2"/>
        <v>79.14526668283658</v>
      </c>
      <c r="J68" s="28">
        <f t="shared" si="3"/>
        <v>79.14526668283658</v>
      </c>
      <c r="K68" s="49">
        <v>14.826690305147128</v>
      </c>
      <c r="L68" s="55">
        <v>15.312264412640697</v>
      </c>
      <c r="M68" s="69">
        <f t="shared" si="4"/>
        <v>15.503667717798706</v>
      </c>
    </row>
    <row r="69" spans="2:13" ht="18.75" thickBot="1">
      <c r="B69" s="13"/>
      <c r="C69" s="27"/>
      <c r="D69" s="29"/>
      <c r="E69" s="29"/>
      <c r="F69" s="63"/>
      <c r="G69" s="58"/>
      <c r="H69" s="29"/>
      <c r="I69" s="29"/>
      <c r="J69" s="29"/>
      <c r="K69" s="49"/>
      <c r="L69" s="56"/>
      <c r="M69" s="67"/>
    </row>
    <row r="70" spans="2:11" ht="18.75" thickBot="1">
      <c r="B70" s="13"/>
      <c r="C70" s="13"/>
      <c r="D70" s="17"/>
      <c r="E70" s="17"/>
      <c r="F70" s="17"/>
      <c r="G70" s="17"/>
      <c r="H70" s="17"/>
      <c r="I70" s="21"/>
      <c r="J70" s="17"/>
      <c r="K70" s="47"/>
    </row>
    <row r="71" spans="2:11" ht="18.75" thickBot="1">
      <c r="B71" s="13"/>
      <c r="C71" s="32" t="s">
        <v>45</v>
      </c>
      <c r="D71" s="42"/>
      <c r="F71" s="37">
        <v>2017</v>
      </c>
      <c r="G71" s="37">
        <v>2018</v>
      </c>
      <c r="I71" s="38"/>
      <c r="J71" s="35"/>
      <c r="K71" s="47"/>
    </row>
    <row r="72" spans="2:11" ht="18">
      <c r="B72" s="13"/>
      <c r="C72" s="45"/>
      <c r="D72" s="50"/>
      <c r="F72" s="60"/>
      <c r="G72" s="60"/>
      <c r="I72" s="35"/>
      <c r="J72" s="35"/>
      <c r="K72" s="47"/>
    </row>
    <row r="73" spans="2:11" ht="18">
      <c r="B73" s="13"/>
      <c r="C73" s="46" t="s">
        <v>46</v>
      </c>
      <c r="F73" s="28">
        <v>0.5916</v>
      </c>
      <c r="G73" s="28">
        <f>+F73*$A$11</f>
        <v>0.5989949999999999</v>
      </c>
      <c r="I73" s="36"/>
      <c r="J73" s="36"/>
      <c r="K73" s="47"/>
    </row>
    <row r="74" spans="2:11" ht="18">
      <c r="B74" s="13"/>
      <c r="C74" s="33" t="s">
        <v>47</v>
      </c>
      <c r="F74" s="28">
        <v>0.9282</v>
      </c>
      <c r="G74" s="28">
        <f aca="true" t="shared" si="5" ref="G74:G80">+F74*$A$11</f>
        <v>0.9398025</v>
      </c>
      <c r="I74" s="36"/>
      <c r="J74" s="36"/>
      <c r="K74" s="47"/>
    </row>
    <row r="75" spans="2:12" ht="15.75" customHeight="1">
      <c r="B75" s="13"/>
      <c r="C75" s="46"/>
      <c r="F75" s="28"/>
      <c r="G75" s="28"/>
      <c r="I75" s="36"/>
      <c r="J75" s="36"/>
      <c r="K75" s="48"/>
      <c r="L75" s="12"/>
    </row>
    <row r="76" spans="2:12" ht="18">
      <c r="B76" s="13"/>
      <c r="C76" s="45" t="s">
        <v>48</v>
      </c>
      <c r="F76" s="28"/>
      <c r="G76" s="28"/>
      <c r="I76" s="36"/>
      <c r="J76" s="36"/>
      <c r="K76" s="48"/>
      <c r="L76" s="12"/>
    </row>
    <row r="77" spans="2:12" ht="18">
      <c r="B77" s="13"/>
      <c r="C77" s="46" t="s">
        <v>49</v>
      </c>
      <c r="F77" s="28">
        <v>43.7682</v>
      </c>
      <c r="G77" s="28">
        <f t="shared" si="5"/>
        <v>44.3153025</v>
      </c>
      <c r="I77" s="36"/>
      <c r="J77" s="36"/>
      <c r="K77" s="48"/>
      <c r="L77" s="12"/>
    </row>
    <row r="78" spans="2:12" ht="18">
      <c r="B78" s="13"/>
      <c r="C78" s="46" t="s">
        <v>50</v>
      </c>
      <c r="F78" s="28">
        <v>15.4632</v>
      </c>
      <c r="G78" s="28">
        <f t="shared" si="5"/>
        <v>15.65649</v>
      </c>
      <c r="I78" s="36"/>
      <c r="J78" s="36"/>
      <c r="K78" s="48"/>
      <c r="L78" s="12"/>
    </row>
    <row r="79" spans="2:11" ht="18">
      <c r="B79" s="13"/>
      <c r="C79" s="46"/>
      <c r="F79" s="28"/>
      <c r="G79" s="28"/>
      <c r="I79" s="39"/>
      <c r="J79" s="36"/>
      <c r="K79" s="47"/>
    </row>
    <row r="80" spans="2:11" ht="18">
      <c r="B80" s="13"/>
      <c r="C80" s="34" t="s">
        <v>62</v>
      </c>
      <c r="F80" s="28">
        <v>0.3162</v>
      </c>
      <c r="G80" s="28">
        <f t="shared" si="5"/>
        <v>0.32015249999999995</v>
      </c>
      <c r="I80" s="40"/>
      <c r="J80" s="36"/>
      <c r="K80" s="47"/>
    </row>
    <row r="81" spans="2:10" ht="18.75" thickBot="1">
      <c r="B81" s="13"/>
      <c r="C81" s="43"/>
      <c r="D81" s="44"/>
      <c r="E81" s="59"/>
      <c r="F81" s="61"/>
      <c r="G81" s="61"/>
      <c r="I81" s="41"/>
      <c r="J81" s="20"/>
    </row>
    <row r="82" spans="2:8" ht="18">
      <c r="B82" s="13"/>
      <c r="C82" s="13"/>
      <c r="D82" s="20"/>
      <c r="E82" s="20"/>
      <c r="F82" s="20"/>
      <c r="G82" s="20"/>
      <c r="H82" s="20"/>
    </row>
    <row r="83" spans="2:10" ht="15">
      <c r="B83" s="6"/>
      <c r="C83" s="6"/>
      <c r="D83" s="7"/>
      <c r="E83" s="7"/>
      <c r="F83" s="7"/>
      <c r="G83" s="7"/>
      <c r="H83" s="7"/>
      <c r="I83" s="8"/>
      <c r="J83" s="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</sheetData>
  <sheetProtection/>
  <mergeCells count="1">
    <mergeCell ref="B1:J7"/>
  </mergeCells>
  <printOptions horizontalCentered="1"/>
  <pageMargins left="0" right="0" top="0" bottom="0" header="0" footer="0"/>
  <pageSetup horizontalDpi="600" verticalDpi="600" orientation="portrait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2015-11-04T10:22:16Z</cp:lastPrinted>
  <dcterms:created xsi:type="dcterms:W3CDTF">2004-11-08T11:06:29Z</dcterms:created>
  <dcterms:modified xsi:type="dcterms:W3CDTF">2018-01-04T16:51:09Z</dcterms:modified>
  <cp:category/>
  <cp:version/>
  <cp:contentType/>
  <cp:contentStatus/>
</cp:coreProperties>
</file>