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775" activeTab="0"/>
  </bookViews>
  <sheets>
    <sheet name="Hoja1" sheetId="1" r:id="rId1"/>
    <sheet name="Hoja3" sheetId="2" r:id="rId2"/>
  </sheets>
  <definedNames>
    <definedName name="_xlnm.Print_Area" localSheetId="0">'Hoja1'!$A$1:$N$86</definedName>
  </definedNames>
  <calcPr fullCalcOnLoad="1"/>
</workbook>
</file>

<file path=xl/sharedStrings.xml><?xml version="1.0" encoding="utf-8"?>
<sst xmlns="http://schemas.openxmlformats.org/spreadsheetml/2006/main" count="86" uniqueCount="76">
  <si>
    <t>GRUPO PROFESIONAL</t>
  </si>
  <si>
    <t>GRUPO 1</t>
  </si>
  <si>
    <t>A</t>
  </si>
  <si>
    <t>INGENIEROS Y LICENCIADOS</t>
  </si>
  <si>
    <t>GRUPO 2</t>
  </si>
  <si>
    <t>PERITO CON RESPONSABILIDAD</t>
  </si>
  <si>
    <t>B</t>
  </si>
  <si>
    <t>JEFE DE TALLER</t>
  </si>
  <si>
    <t>JEFE DE 1ª ADMINISTRATIVO</t>
  </si>
  <si>
    <t>GRUPO 3</t>
  </si>
  <si>
    <t>DELINEANTE PROYECTISTA</t>
  </si>
  <si>
    <t>JEFE DE 2ª</t>
  </si>
  <si>
    <t>GRADUADOS SOCIALES</t>
  </si>
  <si>
    <t>MAESTROS INDUSTRIALES</t>
  </si>
  <si>
    <t>MAESTRO DE TALLER</t>
  </si>
  <si>
    <t>CONTRAMAESTRE</t>
  </si>
  <si>
    <t>GRUPO 4</t>
  </si>
  <si>
    <t>ENCARGADO</t>
  </si>
  <si>
    <t>ANALISTA DE 1ª</t>
  </si>
  <si>
    <t>OFICIAL DE 1ª ADMINISTRATIVO</t>
  </si>
  <si>
    <t>VIAJANTE</t>
  </si>
  <si>
    <t>DELINEANTE DE 1ª</t>
  </si>
  <si>
    <t>PRACTICANTES</t>
  </si>
  <si>
    <t>GRUPO 5</t>
  </si>
  <si>
    <t>OFICIAL DE 1ª TALLER</t>
  </si>
  <si>
    <t>OFICIAL DE 2ª TALLER</t>
  </si>
  <si>
    <t>OFICIAL DE 2ªADMINISTRATIVO</t>
  </si>
  <si>
    <t>DELINEANTE DE 2ª</t>
  </si>
  <si>
    <t>ANALISTA DE 2ª</t>
  </si>
  <si>
    <t>CHOFER DE CAMIÓN</t>
  </si>
  <si>
    <t>CAPATAZ DE ESPECIALISTAS</t>
  </si>
  <si>
    <t>GRUPO 6</t>
  </si>
  <si>
    <t>OFICIAL DE 3ª</t>
  </si>
  <si>
    <t>CHOFER DE TURISMO</t>
  </si>
  <si>
    <t>LISTERO</t>
  </si>
  <si>
    <t>ESPECIALISTA</t>
  </si>
  <si>
    <t>CAPATAZ DE PEONES ORDINARIOS</t>
  </si>
  <si>
    <t>ALMACENERO</t>
  </si>
  <si>
    <t>C</t>
  </si>
  <si>
    <t>CHOFER DE MOTOCICLO</t>
  </si>
  <si>
    <t>AUXILIAR DE LABORATORIO</t>
  </si>
  <si>
    <t>AUXILIAR ADMINISTRATIVO</t>
  </si>
  <si>
    <t>GRUPO 7</t>
  </si>
  <si>
    <t>VIGILANTE</t>
  </si>
  <si>
    <t>PORTERO Y ORDENANZA</t>
  </si>
  <si>
    <t>PLUS POR TRABAJOS ESPECIALES</t>
  </si>
  <si>
    <t>UN SUPUESTO</t>
  </si>
  <si>
    <t>DOS O MAS SUPUESTOS</t>
  </si>
  <si>
    <t>DIETAS</t>
  </si>
  <si>
    <t>DIETA COMPLETA</t>
  </si>
  <si>
    <t>MEDIA DIETA</t>
  </si>
  <si>
    <t>AUXILIAR TÉCNICO DE OFICINA</t>
  </si>
  <si>
    <t>PESADOR DE BÁSCULA</t>
  </si>
  <si>
    <t>AUXILIAR DE ORGANIZACIÓN</t>
  </si>
  <si>
    <t>PEÓN</t>
  </si>
  <si>
    <t>TÉCNICO DE ORGANIZACIÓN  DE 2ª</t>
  </si>
  <si>
    <t>TÉCNICO DE ORGANIZACIÓN DE 1ª</t>
  </si>
  <si>
    <t>JEFE DE 2ª TÉCNICO LABORATORIO</t>
  </si>
  <si>
    <t>JEFE DE 2ª ORGANIZACIÓN</t>
  </si>
  <si>
    <t>INGENIEROS Y TÉCNICOS INDUSTRIALES</t>
  </si>
  <si>
    <t>JEFE DE 1ª TÉCNICO DE LABORATORIO</t>
  </si>
  <si>
    <t>JEFE DE 1ª ORGANIZACIÓN</t>
  </si>
  <si>
    <t>KILÓMETRO VEHÍCULO PROPIO</t>
  </si>
  <si>
    <t>SALARIO/MES 2019</t>
  </si>
  <si>
    <t>SALARIO/MES 2020</t>
  </si>
  <si>
    <t>VALOR HORA EXTRAORDINARIA 2020</t>
  </si>
  <si>
    <t>VALOR HORA EXTRAORDINARIA 2019</t>
  </si>
  <si>
    <t>SALARIO/MES 2021</t>
  </si>
  <si>
    <t>REVISION SALARIAL 2021</t>
  </si>
  <si>
    <t>INCREMENTO 2022</t>
  </si>
  <si>
    <t>SALARIO 2022</t>
  </si>
  <si>
    <t>VALOR HORA ORDINARIA 2022</t>
  </si>
  <si>
    <t>SALARIO/AÑO 2022</t>
  </si>
  <si>
    <t>VALOR HORA EXTRAORDINARIA 2021</t>
  </si>
  <si>
    <t>TABLA SALARIAL DEL CONVENIO COLECTIVO DE TRABAJO PARA 
LAS EMPRESAS DEL METAL SIN CONVENIO PROPIO DE PONTEVEDRA - AÑO 2022</t>
  </si>
  <si>
    <t>VALOR HORA EXTRAORDINARIA 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</si>
</sst>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[$€-1];[Red]\-#,##0.00\ [$€-1]"/>
    <numFmt numFmtId="173" formatCode="#,##0.00_ ;[Red]\-#,##0.00\ "/>
    <numFmt numFmtId="174" formatCode="[$-C0A]dddd\,\ dd&quot; de &quot;mmmm&quot; de &quot;yyyy"/>
    <numFmt numFmtId="175" formatCode="#,##0.000"/>
    <numFmt numFmtId="176" formatCode="#,##0.0000"/>
    <numFmt numFmtId="177" formatCode="0.0000%"/>
  </numFmts>
  <fonts count="5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double"/>
      <sz val="14"/>
      <name val="Arial"/>
      <family val="2"/>
    </font>
    <font>
      <b/>
      <i/>
      <u val="single"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/>
    </xf>
    <xf numFmtId="0" fontId="3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4" fillId="0" borderId="11" xfId="0" applyNumberFormat="1" applyFont="1" applyBorder="1" applyAlignment="1">
      <alignment/>
    </xf>
    <xf numFmtId="4" fontId="14" fillId="0" borderId="0" xfId="0" applyNumberFormat="1" applyFont="1" applyAlignment="1">
      <alignment horizontal="center"/>
    </xf>
    <xf numFmtId="4" fontId="1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14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1" fillId="0" borderId="11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4" fontId="8" fillId="33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" fontId="14" fillId="0" borderId="15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12" xfId="0" applyFont="1" applyBorder="1" applyAlignment="1">
      <alignment horizontal="center"/>
    </xf>
    <xf numFmtId="0" fontId="14" fillId="0" borderId="18" xfId="0" applyFont="1" applyBorder="1" applyAlignment="1">
      <alignment/>
    </xf>
    <xf numFmtId="4" fontId="14" fillId="0" borderId="11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SheetLayoutView="100" workbookViewId="0" topLeftCell="B64">
      <selection activeCell="M12" sqref="M12"/>
    </sheetView>
  </sheetViews>
  <sheetFormatPr defaultColWidth="11.421875" defaultRowHeight="12.75"/>
  <cols>
    <col min="1" max="1" width="11.421875" style="0" hidden="1" customWidth="1"/>
    <col min="2" max="2" width="18.00390625" style="0" customWidth="1"/>
    <col min="3" max="3" width="62.57421875" style="0" customWidth="1"/>
    <col min="4" max="4" width="25.00390625" style="21" hidden="1" customWidth="1"/>
    <col min="5" max="6" width="23.140625" style="0" hidden="1" customWidth="1"/>
    <col min="7" max="8" width="25.00390625" style="21" hidden="1" customWidth="1"/>
    <col min="9" max="9" width="23.140625" style="48" hidden="1" customWidth="1"/>
    <col min="10" max="10" width="25.00390625" style="46" customWidth="1"/>
    <col min="11" max="11" width="24.421875" style="0" customWidth="1"/>
    <col min="12" max="12" width="31.28125" style="0" customWidth="1"/>
    <col min="13" max="13" width="23.140625" style="48" customWidth="1"/>
  </cols>
  <sheetData>
    <row r="1" spans="2:13" ht="12.75" customHeight="1">
      <c r="B1" s="63" t="s">
        <v>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ht="12.7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12.75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3" ht="12.7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2:13" ht="12.75" customHeigh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2:13" ht="12.75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2:13" ht="12.75" customHeight="1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2:13" ht="12.75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2:13" ht="12.75" customHeight="1">
      <c r="B9" s="28"/>
      <c r="C9" s="28"/>
      <c r="I9" s="49"/>
      <c r="M9" s="49"/>
    </row>
    <row r="10" spans="2:13" ht="12.75" customHeight="1">
      <c r="B10" s="28"/>
      <c r="C10" s="28"/>
      <c r="I10" s="49"/>
      <c r="M10" s="49"/>
    </row>
    <row r="11" spans="3:13" ht="13.5" customHeight="1" thickBot="1">
      <c r="C11" s="4"/>
      <c r="I11" s="49"/>
      <c r="M11" s="49"/>
    </row>
    <row r="12" spans="1:13" ht="51" customHeight="1" thickBot="1">
      <c r="A12" s="20"/>
      <c r="B12" s="3"/>
      <c r="C12" s="18" t="s">
        <v>0</v>
      </c>
      <c r="D12" s="19" t="s">
        <v>63</v>
      </c>
      <c r="E12" s="19" t="s">
        <v>66</v>
      </c>
      <c r="F12" s="19" t="s">
        <v>65</v>
      </c>
      <c r="G12" s="19" t="s">
        <v>64</v>
      </c>
      <c r="H12" s="19" t="s">
        <v>67</v>
      </c>
      <c r="I12" s="50" t="s">
        <v>73</v>
      </c>
      <c r="J12" s="47" t="s">
        <v>70</v>
      </c>
      <c r="K12" s="19" t="s">
        <v>72</v>
      </c>
      <c r="L12" s="19" t="s">
        <v>71</v>
      </c>
      <c r="M12" s="50" t="s">
        <v>75</v>
      </c>
    </row>
    <row r="13" spans="1:13" ht="24.75" customHeight="1">
      <c r="A13" s="1"/>
      <c r="B13" s="5"/>
      <c r="C13" s="14"/>
      <c r="E13" s="31"/>
      <c r="F13" s="31"/>
      <c r="I13" s="51"/>
      <c r="K13" s="31"/>
      <c r="L13" s="31"/>
      <c r="M13" s="51"/>
    </row>
    <row r="14" spans="1:13" ht="24.75" customHeight="1">
      <c r="A14" s="13"/>
      <c r="B14" s="5"/>
      <c r="C14" s="15" t="s">
        <v>1</v>
      </c>
      <c r="E14" s="32"/>
      <c r="F14" s="32"/>
      <c r="I14" s="52"/>
      <c r="K14" s="32"/>
      <c r="L14" s="32"/>
      <c r="M14" s="52"/>
    </row>
    <row r="15" spans="1:13" ht="20.25" customHeight="1">
      <c r="A15" s="13"/>
      <c r="B15" s="10" t="s">
        <v>2</v>
      </c>
      <c r="C15" s="14" t="s">
        <v>3</v>
      </c>
      <c r="D15" s="25">
        <v>2454.17</v>
      </c>
      <c r="E15" s="33">
        <v>32.69</v>
      </c>
      <c r="F15" s="33">
        <v>32.853449999999995</v>
      </c>
      <c r="G15" s="25">
        <v>2466.44085</v>
      </c>
      <c r="H15" s="25">
        <v>2509.6035648750003</v>
      </c>
      <c r="I15" s="53">
        <v>33.428385375</v>
      </c>
      <c r="J15" s="25">
        <f>+H15*$A$18*$A$22</f>
        <v>2674.813904555178</v>
      </c>
      <c r="K15" s="33">
        <f>+J15*14</f>
        <v>37447.39466377249</v>
      </c>
      <c r="L15" s="33">
        <f>+K15/1776</f>
        <v>21.08524474311514</v>
      </c>
      <c r="M15" s="53">
        <f>+I15*$A$18*$A$22</f>
        <v>35.629017769717976</v>
      </c>
    </row>
    <row r="16" spans="1:13" ht="20.25">
      <c r="A16" s="2"/>
      <c r="B16" s="9"/>
      <c r="C16" s="14"/>
      <c r="D16" s="25"/>
      <c r="E16" s="33"/>
      <c r="F16" s="33"/>
      <c r="G16" s="25"/>
      <c r="H16" s="25"/>
      <c r="I16" s="53"/>
      <c r="J16" s="25"/>
      <c r="K16" s="33"/>
      <c r="L16" s="33"/>
      <c r="M16" s="53"/>
    </row>
    <row r="17" spans="1:13" ht="20.25">
      <c r="A17" s="20" t="s">
        <v>68</v>
      </c>
      <c r="B17" s="11"/>
      <c r="C17" s="15" t="s">
        <v>4</v>
      </c>
      <c r="D17" s="25"/>
      <c r="E17" s="33"/>
      <c r="F17" s="33"/>
      <c r="G17" s="25"/>
      <c r="H17" s="25"/>
      <c r="I17" s="53"/>
      <c r="J17" s="25"/>
      <c r="K17" s="33"/>
      <c r="L17" s="33"/>
      <c r="M17" s="53"/>
    </row>
    <row r="18" spans="1:13" ht="21" customHeight="1">
      <c r="A18" s="12">
        <v>1.0475</v>
      </c>
      <c r="B18" s="11" t="s">
        <v>2</v>
      </c>
      <c r="C18" s="14" t="s">
        <v>5</v>
      </c>
      <c r="D18" s="25">
        <v>2233.07</v>
      </c>
      <c r="E18" s="33">
        <v>29.62</v>
      </c>
      <c r="F18" s="33">
        <v>29.768099999999997</v>
      </c>
      <c r="G18" s="25">
        <v>2244.23535</v>
      </c>
      <c r="H18" s="25">
        <v>2283.509468625</v>
      </c>
      <c r="I18" s="53">
        <v>30.28904175</v>
      </c>
      <c r="J18" s="25">
        <f aca="true" t="shared" si="0" ref="J18:J71">+H18*$A$18*$A$22</f>
        <v>2433.83575133142</v>
      </c>
      <c r="K18" s="33">
        <f aca="true" t="shared" si="1" ref="K18:K71">+J18*14</f>
        <v>34073.70051863988</v>
      </c>
      <c r="L18" s="33">
        <f aca="true" t="shared" si="2" ref="L18:L71">+K18/1776</f>
        <v>19.18564218391885</v>
      </c>
      <c r="M18" s="53">
        <f aca="true" t="shared" si="3" ref="M18:M71">+I18*$A$18*$A$22</f>
        <v>32.283007229704694</v>
      </c>
    </row>
    <row r="19" spans="1:13" ht="20.25">
      <c r="A19" s="12"/>
      <c r="B19" s="10"/>
      <c r="C19" s="14" t="s">
        <v>59</v>
      </c>
      <c r="D19" s="25">
        <v>2233.07</v>
      </c>
      <c r="E19" s="33">
        <v>29.62</v>
      </c>
      <c r="F19" s="33">
        <v>29.768099999999997</v>
      </c>
      <c r="G19" s="25">
        <v>2244.23535</v>
      </c>
      <c r="H19" s="25">
        <v>2283.509468625</v>
      </c>
      <c r="I19" s="53">
        <v>30.28904175</v>
      </c>
      <c r="J19" s="25">
        <f t="shared" si="0"/>
        <v>2433.83575133142</v>
      </c>
      <c r="K19" s="33">
        <f t="shared" si="1"/>
        <v>34073.70051863988</v>
      </c>
      <c r="L19" s="33">
        <f t="shared" si="2"/>
        <v>19.18564218391885</v>
      </c>
      <c r="M19" s="53">
        <f t="shared" si="3"/>
        <v>32.283007229704694</v>
      </c>
    </row>
    <row r="20" spans="1:13" ht="19.5" customHeight="1">
      <c r="A20" s="7"/>
      <c r="B20" s="9" t="s">
        <v>6</v>
      </c>
      <c r="C20" s="14" t="s">
        <v>60</v>
      </c>
      <c r="D20" s="25">
        <v>1914.21</v>
      </c>
      <c r="E20" s="33">
        <v>25.17</v>
      </c>
      <c r="F20" s="33">
        <v>25.295849999999998</v>
      </c>
      <c r="G20" s="25">
        <v>1923.7810499999998</v>
      </c>
      <c r="H20" s="25">
        <v>1957.447218375</v>
      </c>
      <c r="I20" s="53">
        <v>25.738527375</v>
      </c>
      <c r="J20" s="25">
        <f t="shared" si="0"/>
        <v>2086.3084155696497</v>
      </c>
      <c r="K20" s="33">
        <f t="shared" si="1"/>
        <v>29208.317817975098</v>
      </c>
      <c r="L20" s="33">
        <f t="shared" si="2"/>
        <v>16.4461248975085</v>
      </c>
      <c r="M20" s="53">
        <f t="shared" si="3"/>
        <v>27.432926805255473</v>
      </c>
    </row>
    <row r="21" spans="1:13" ht="20.25">
      <c r="A21" s="20" t="s">
        <v>69</v>
      </c>
      <c r="B21" s="9"/>
      <c r="C21" s="14" t="s">
        <v>7</v>
      </c>
      <c r="D21" s="25">
        <v>1914.21</v>
      </c>
      <c r="E21" s="33">
        <v>25.17</v>
      </c>
      <c r="F21" s="33">
        <v>25.295849999999998</v>
      </c>
      <c r="G21" s="25">
        <v>1923.7810499999998</v>
      </c>
      <c r="H21" s="25">
        <v>1957.447218375</v>
      </c>
      <c r="I21" s="53">
        <v>25.738527375</v>
      </c>
      <c r="J21" s="25">
        <f t="shared" si="0"/>
        <v>2086.3084155696497</v>
      </c>
      <c r="K21" s="33">
        <f t="shared" si="1"/>
        <v>29208.317817975098</v>
      </c>
      <c r="L21" s="33">
        <f t="shared" si="2"/>
        <v>16.4461248975085</v>
      </c>
      <c r="M21" s="53">
        <f t="shared" si="3"/>
        <v>27.432926805255473</v>
      </c>
    </row>
    <row r="22" spans="1:13" ht="20.25">
      <c r="A22" s="12">
        <v>1.0175</v>
      </c>
      <c r="B22" s="9"/>
      <c r="C22" s="14" t="s">
        <v>61</v>
      </c>
      <c r="D22" s="25">
        <v>1914.21</v>
      </c>
      <c r="E22" s="33">
        <v>25.17</v>
      </c>
      <c r="F22" s="33">
        <v>25.295849999999998</v>
      </c>
      <c r="G22" s="25">
        <v>1923.7810499999998</v>
      </c>
      <c r="H22" s="25">
        <v>1957.447218375</v>
      </c>
      <c r="I22" s="53">
        <v>25.738527375</v>
      </c>
      <c r="J22" s="25">
        <f t="shared" si="0"/>
        <v>2086.3084155696497</v>
      </c>
      <c r="K22" s="33">
        <f t="shared" si="1"/>
        <v>29208.317817975098</v>
      </c>
      <c r="L22" s="33">
        <f t="shared" si="2"/>
        <v>16.4461248975085</v>
      </c>
      <c r="M22" s="53">
        <f t="shared" si="3"/>
        <v>27.432926805255473</v>
      </c>
    </row>
    <row r="23" spans="2:13" ht="20.25">
      <c r="B23" s="9"/>
      <c r="C23" s="14" t="s">
        <v>8</v>
      </c>
      <c r="D23" s="25">
        <v>1914.21</v>
      </c>
      <c r="E23" s="33">
        <v>25.17</v>
      </c>
      <c r="F23" s="33">
        <v>25.295849999999998</v>
      </c>
      <c r="G23" s="25">
        <v>1923.7810499999998</v>
      </c>
      <c r="H23" s="25">
        <v>1957.447218375</v>
      </c>
      <c r="I23" s="53">
        <v>25.738527375</v>
      </c>
      <c r="J23" s="25">
        <f t="shared" si="0"/>
        <v>2086.3084155696497</v>
      </c>
      <c r="K23" s="33">
        <f t="shared" si="1"/>
        <v>29208.317817975098</v>
      </c>
      <c r="L23" s="33">
        <f t="shared" si="2"/>
        <v>16.4461248975085</v>
      </c>
      <c r="M23" s="53">
        <f t="shared" si="3"/>
        <v>27.432926805255473</v>
      </c>
    </row>
    <row r="24" spans="2:13" ht="20.25">
      <c r="B24" s="9"/>
      <c r="C24" s="14"/>
      <c r="D24" s="25"/>
      <c r="E24" s="33"/>
      <c r="F24" s="33"/>
      <c r="G24" s="25"/>
      <c r="H24" s="25"/>
      <c r="I24" s="53"/>
      <c r="J24" s="25"/>
      <c r="K24" s="33"/>
      <c r="L24" s="33"/>
      <c r="M24" s="53"/>
    </row>
    <row r="25" spans="2:13" ht="20.25">
      <c r="B25" s="9"/>
      <c r="C25" s="15" t="s">
        <v>9</v>
      </c>
      <c r="D25" s="25"/>
      <c r="E25" s="33"/>
      <c r="F25" s="33"/>
      <c r="G25" s="25"/>
      <c r="H25" s="25"/>
      <c r="I25" s="53"/>
      <c r="J25" s="25"/>
      <c r="K25" s="33"/>
      <c r="L25" s="33"/>
      <c r="M25" s="53"/>
    </row>
    <row r="26" spans="2:13" ht="20.25">
      <c r="B26" s="9" t="s">
        <v>2</v>
      </c>
      <c r="C26" s="14" t="s">
        <v>10</v>
      </c>
      <c r="D26" s="25">
        <v>1742.66</v>
      </c>
      <c r="E26" s="33">
        <v>22.77</v>
      </c>
      <c r="F26" s="33">
        <v>22.88385</v>
      </c>
      <c r="G26" s="25">
        <v>1751.3733</v>
      </c>
      <c r="H26" s="25">
        <v>1782.02233275</v>
      </c>
      <c r="I26" s="53">
        <v>23.284317375</v>
      </c>
      <c r="J26" s="25">
        <f t="shared" si="0"/>
        <v>1899.335090442849</v>
      </c>
      <c r="K26" s="33">
        <f t="shared" si="1"/>
        <v>26590.691266199887</v>
      </c>
      <c r="L26" s="33">
        <f t="shared" si="2"/>
        <v>14.972236073310746</v>
      </c>
      <c r="M26" s="53">
        <f t="shared" si="3"/>
        <v>24.817153093192974</v>
      </c>
    </row>
    <row r="27" spans="2:13" ht="20.25">
      <c r="B27" s="9"/>
      <c r="C27" s="14" t="s">
        <v>58</v>
      </c>
      <c r="D27" s="25">
        <v>1742.66</v>
      </c>
      <c r="E27" s="33">
        <v>22.77</v>
      </c>
      <c r="F27" s="33">
        <v>22.88385</v>
      </c>
      <c r="G27" s="25">
        <v>1751.3733</v>
      </c>
      <c r="H27" s="25">
        <v>1782.02233275</v>
      </c>
      <c r="I27" s="53">
        <v>23.284317375</v>
      </c>
      <c r="J27" s="25">
        <f t="shared" si="0"/>
        <v>1899.335090442849</v>
      </c>
      <c r="K27" s="33">
        <f t="shared" si="1"/>
        <v>26590.691266199887</v>
      </c>
      <c r="L27" s="33">
        <f t="shared" si="2"/>
        <v>14.972236073310746</v>
      </c>
      <c r="M27" s="53">
        <f t="shared" si="3"/>
        <v>24.817153093192974</v>
      </c>
    </row>
    <row r="28" spans="2:13" ht="20.25">
      <c r="B28" s="9"/>
      <c r="C28" s="14" t="s">
        <v>11</v>
      </c>
      <c r="D28" s="25">
        <v>1742.66</v>
      </c>
      <c r="E28" s="33">
        <v>22.77</v>
      </c>
      <c r="F28" s="33">
        <v>22.88385</v>
      </c>
      <c r="G28" s="25">
        <v>1751.3733</v>
      </c>
      <c r="H28" s="25">
        <v>1782.02233275</v>
      </c>
      <c r="I28" s="53">
        <v>23.284317375</v>
      </c>
      <c r="J28" s="25">
        <f t="shared" si="0"/>
        <v>1899.335090442849</v>
      </c>
      <c r="K28" s="33">
        <f t="shared" si="1"/>
        <v>26590.691266199887</v>
      </c>
      <c r="L28" s="33">
        <f t="shared" si="2"/>
        <v>14.972236073310746</v>
      </c>
      <c r="M28" s="53">
        <f t="shared" si="3"/>
        <v>24.817153093192974</v>
      </c>
    </row>
    <row r="29" spans="2:13" ht="20.25">
      <c r="B29" s="9"/>
      <c r="C29" s="14" t="s">
        <v>12</v>
      </c>
      <c r="D29" s="25">
        <v>1742.66</v>
      </c>
      <c r="E29" s="33">
        <v>22.77</v>
      </c>
      <c r="F29" s="33">
        <v>22.88385</v>
      </c>
      <c r="G29" s="25">
        <v>1751.3733</v>
      </c>
      <c r="H29" s="25">
        <v>1782.02233275</v>
      </c>
      <c r="I29" s="53">
        <v>23.284317375</v>
      </c>
      <c r="J29" s="25">
        <f t="shared" si="0"/>
        <v>1899.335090442849</v>
      </c>
      <c r="K29" s="33">
        <f t="shared" si="1"/>
        <v>26590.691266199887</v>
      </c>
      <c r="L29" s="33">
        <f t="shared" si="2"/>
        <v>14.972236073310746</v>
      </c>
      <c r="M29" s="53">
        <f t="shared" si="3"/>
        <v>24.817153093192974</v>
      </c>
    </row>
    <row r="30" spans="2:13" ht="20.25">
      <c r="B30" s="9" t="s">
        <v>6</v>
      </c>
      <c r="C30" s="16" t="s">
        <v>13</v>
      </c>
      <c r="D30" s="25">
        <v>1687.89</v>
      </c>
      <c r="E30" s="33">
        <v>22</v>
      </c>
      <c r="F30" s="33">
        <v>22.11</v>
      </c>
      <c r="G30" s="25">
        <v>1696.32945</v>
      </c>
      <c r="H30" s="25">
        <v>1726.015215375</v>
      </c>
      <c r="I30" s="53">
        <v>22.496925</v>
      </c>
      <c r="J30" s="25">
        <f t="shared" si="0"/>
        <v>1839.6409545221559</v>
      </c>
      <c r="K30" s="33">
        <f t="shared" si="1"/>
        <v>25754.973363310182</v>
      </c>
      <c r="L30" s="33">
        <f t="shared" si="2"/>
        <v>14.50167419105303</v>
      </c>
      <c r="M30" s="53">
        <f t="shared" si="3"/>
        <v>23.977925693906254</v>
      </c>
    </row>
    <row r="31" spans="2:13" ht="20.25">
      <c r="B31" s="9"/>
      <c r="C31" s="14" t="s">
        <v>14</v>
      </c>
      <c r="D31" s="25">
        <v>1687.89</v>
      </c>
      <c r="E31" s="33">
        <v>22</v>
      </c>
      <c r="F31" s="33">
        <v>22.11</v>
      </c>
      <c r="G31" s="25">
        <v>1696.32945</v>
      </c>
      <c r="H31" s="25">
        <v>1726.015215375</v>
      </c>
      <c r="I31" s="53">
        <v>22.496925</v>
      </c>
      <c r="J31" s="25">
        <f t="shared" si="0"/>
        <v>1839.6409545221559</v>
      </c>
      <c r="K31" s="33">
        <f t="shared" si="1"/>
        <v>25754.973363310182</v>
      </c>
      <c r="L31" s="33">
        <f t="shared" si="2"/>
        <v>14.50167419105303</v>
      </c>
      <c r="M31" s="53">
        <f t="shared" si="3"/>
        <v>23.977925693906254</v>
      </c>
    </row>
    <row r="32" spans="2:13" ht="20.25">
      <c r="B32" s="9"/>
      <c r="C32" s="14" t="s">
        <v>15</v>
      </c>
      <c r="D32" s="25">
        <v>1687.89</v>
      </c>
      <c r="E32" s="33">
        <v>22</v>
      </c>
      <c r="F32" s="33">
        <v>22.11</v>
      </c>
      <c r="G32" s="25">
        <v>1696.32945</v>
      </c>
      <c r="H32" s="25">
        <v>1726.015215375</v>
      </c>
      <c r="I32" s="53">
        <v>22.496925</v>
      </c>
      <c r="J32" s="25">
        <f t="shared" si="0"/>
        <v>1839.6409545221559</v>
      </c>
      <c r="K32" s="33">
        <f t="shared" si="1"/>
        <v>25754.973363310182</v>
      </c>
      <c r="L32" s="33">
        <f t="shared" si="2"/>
        <v>14.50167419105303</v>
      </c>
      <c r="M32" s="53">
        <f t="shared" si="3"/>
        <v>23.977925693906254</v>
      </c>
    </row>
    <row r="33" spans="2:13" ht="20.25">
      <c r="B33" s="9"/>
      <c r="C33" s="14" t="s">
        <v>57</v>
      </c>
      <c r="D33" s="25">
        <v>1687.89</v>
      </c>
      <c r="E33" s="33">
        <v>22</v>
      </c>
      <c r="F33" s="33">
        <v>22.11</v>
      </c>
      <c r="G33" s="25">
        <v>1696.32945</v>
      </c>
      <c r="H33" s="25">
        <v>1726.015215375</v>
      </c>
      <c r="I33" s="53">
        <v>22.496925</v>
      </c>
      <c r="J33" s="25">
        <f t="shared" si="0"/>
        <v>1839.6409545221559</v>
      </c>
      <c r="K33" s="33">
        <f t="shared" si="1"/>
        <v>25754.973363310182</v>
      </c>
      <c r="L33" s="33">
        <f t="shared" si="2"/>
        <v>14.50167419105303</v>
      </c>
      <c r="M33" s="53">
        <f t="shared" si="3"/>
        <v>23.977925693906254</v>
      </c>
    </row>
    <row r="34" spans="2:13" ht="20.25">
      <c r="B34" s="9"/>
      <c r="C34" s="14"/>
      <c r="D34" s="25"/>
      <c r="E34" s="33"/>
      <c r="F34" s="33"/>
      <c r="G34" s="25"/>
      <c r="H34" s="25"/>
      <c r="I34" s="53"/>
      <c r="J34" s="25"/>
      <c r="K34" s="33"/>
      <c r="L34" s="33"/>
      <c r="M34" s="53"/>
    </row>
    <row r="35" spans="2:13" ht="20.25">
      <c r="B35" s="9"/>
      <c r="C35" s="15" t="s">
        <v>16</v>
      </c>
      <c r="D35" s="25"/>
      <c r="E35" s="33"/>
      <c r="F35" s="33"/>
      <c r="G35" s="25"/>
      <c r="H35" s="25"/>
      <c r="I35" s="53"/>
      <c r="J35" s="25"/>
      <c r="K35" s="33"/>
      <c r="L35" s="33"/>
      <c r="M35" s="53"/>
    </row>
    <row r="36" spans="2:13" ht="20.25">
      <c r="B36" s="9" t="s">
        <v>2</v>
      </c>
      <c r="C36" s="14" t="s">
        <v>17</v>
      </c>
      <c r="D36" s="25">
        <v>1534.71</v>
      </c>
      <c r="E36" s="33">
        <v>19.85</v>
      </c>
      <c r="F36" s="33">
        <v>19.94925</v>
      </c>
      <c r="G36" s="25">
        <v>1542.3835499999998</v>
      </c>
      <c r="H36" s="25">
        <v>1569.3752621249998</v>
      </c>
      <c r="I36" s="53">
        <v>20.298361875</v>
      </c>
      <c r="J36" s="25">
        <f t="shared" si="0"/>
        <v>1672.6891973497663</v>
      </c>
      <c r="K36" s="33">
        <f t="shared" si="1"/>
        <v>23417.64876289673</v>
      </c>
      <c r="L36" s="33">
        <f t="shared" si="2"/>
        <v>13.185613042171582</v>
      </c>
      <c r="M36" s="53">
        <f t="shared" si="3"/>
        <v>21.6346284101836</v>
      </c>
    </row>
    <row r="37" spans="2:13" ht="20.25">
      <c r="B37" s="9"/>
      <c r="C37" s="14" t="s">
        <v>18</v>
      </c>
      <c r="D37" s="25">
        <v>1534.71</v>
      </c>
      <c r="E37" s="33">
        <v>19.85</v>
      </c>
      <c r="F37" s="33">
        <v>19.94925</v>
      </c>
      <c r="G37" s="25">
        <v>1542.3835499999998</v>
      </c>
      <c r="H37" s="25">
        <v>1569.3752621249998</v>
      </c>
      <c r="I37" s="53">
        <v>20.298361875</v>
      </c>
      <c r="J37" s="25">
        <f t="shared" si="0"/>
        <v>1672.6891973497663</v>
      </c>
      <c r="K37" s="33">
        <f t="shared" si="1"/>
        <v>23417.64876289673</v>
      </c>
      <c r="L37" s="33">
        <f t="shared" si="2"/>
        <v>13.185613042171582</v>
      </c>
      <c r="M37" s="53">
        <f t="shared" si="3"/>
        <v>21.6346284101836</v>
      </c>
    </row>
    <row r="38" spans="2:13" ht="20.25">
      <c r="B38" s="9"/>
      <c r="C38" s="14" t="s">
        <v>56</v>
      </c>
      <c r="D38" s="25">
        <v>1534.71</v>
      </c>
      <c r="E38" s="33">
        <v>19.85</v>
      </c>
      <c r="F38" s="33">
        <v>19.94925</v>
      </c>
      <c r="G38" s="25">
        <v>1542.3835499999998</v>
      </c>
      <c r="H38" s="25">
        <v>1569.3752621249998</v>
      </c>
      <c r="I38" s="53">
        <v>20.298361875</v>
      </c>
      <c r="J38" s="25">
        <f t="shared" si="0"/>
        <v>1672.6891973497663</v>
      </c>
      <c r="K38" s="33">
        <f t="shared" si="1"/>
        <v>23417.64876289673</v>
      </c>
      <c r="L38" s="33">
        <f t="shared" si="2"/>
        <v>13.185613042171582</v>
      </c>
      <c r="M38" s="53">
        <f t="shared" si="3"/>
        <v>21.6346284101836</v>
      </c>
    </row>
    <row r="39" spans="2:13" ht="20.25">
      <c r="B39" s="9"/>
      <c r="C39" s="14" t="s">
        <v>19</v>
      </c>
      <c r="D39" s="25">
        <v>1534.71</v>
      </c>
      <c r="E39" s="33">
        <v>19.85</v>
      </c>
      <c r="F39" s="33">
        <v>19.94925</v>
      </c>
      <c r="G39" s="25">
        <v>1542.3835499999998</v>
      </c>
      <c r="H39" s="25">
        <v>1569.3752621249998</v>
      </c>
      <c r="I39" s="53">
        <v>20.298361875</v>
      </c>
      <c r="J39" s="25">
        <f t="shared" si="0"/>
        <v>1672.6891973497663</v>
      </c>
      <c r="K39" s="33">
        <f t="shared" si="1"/>
        <v>23417.64876289673</v>
      </c>
      <c r="L39" s="33">
        <f t="shared" si="2"/>
        <v>13.185613042171582</v>
      </c>
      <c r="M39" s="53">
        <f t="shared" si="3"/>
        <v>21.6346284101836</v>
      </c>
    </row>
    <row r="40" spans="2:13" ht="20.25">
      <c r="B40" s="9"/>
      <c r="C40" s="14" t="s">
        <v>21</v>
      </c>
      <c r="D40" s="25">
        <v>1534.71</v>
      </c>
      <c r="E40" s="33">
        <v>19.85</v>
      </c>
      <c r="F40" s="33">
        <v>19.94925</v>
      </c>
      <c r="G40" s="25">
        <v>1542.3835499999998</v>
      </c>
      <c r="H40" s="25">
        <v>1569.3752621249998</v>
      </c>
      <c r="I40" s="53">
        <v>20.298361875</v>
      </c>
      <c r="J40" s="25">
        <f t="shared" si="0"/>
        <v>1672.6891973497663</v>
      </c>
      <c r="K40" s="33">
        <f t="shared" si="1"/>
        <v>23417.64876289673</v>
      </c>
      <c r="L40" s="33">
        <f t="shared" si="2"/>
        <v>13.185613042171582</v>
      </c>
      <c r="M40" s="53">
        <f t="shared" si="3"/>
        <v>21.6346284101836</v>
      </c>
    </row>
    <row r="41" spans="2:13" ht="20.25">
      <c r="B41" s="9" t="s">
        <v>6</v>
      </c>
      <c r="C41" s="14" t="s">
        <v>20</v>
      </c>
      <c r="D41" s="25">
        <v>1511.66</v>
      </c>
      <c r="E41" s="33">
        <v>19.54</v>
      </c>
      <c r="F41" s="33">
        <v>19.6377</v>
      </c>
      <c r="G41" s="25">
        <v>1519.2183</v>
      </c>
      <c r="H41" s="25">
        <v>1545.8046202500002</v>
      </c>
      <c r="I41" s="53">
        <v>19.98135975</v>
      </c>
      <c r="J41" s="25">
        <f t="shared" si="0"/>
        <v>1647.5668706568333</v>
      </c>
      <c r="K41" s="33">
        <f t="shared" si="1"/>
        <v>23065.936189195665</v>
      </c>
      <c r="L41" s="33">
        <f t="shared" si="2"/>
        <v>12.987576683105667</v>
      </c>
      <c r="M41" s="53">
        <f t="shared" si="3"/>
        <v>21.29675763904219</v>
      </c>
    </row>
    <row r="42" spans="2:13" ht="20.25">
      <c r="B42" s="9"/>
      <c r="C42" s="14" t="s">
        <v>22</v>
      </c>
      <c r="D42" s="25">
        <v>1511.66</v>
      </c>
      <c r="E42" s="33">
        <v>19.54</v>
      </c>
      <c r="F42" s="33">
        <v>19.6377</v>
      </c>
      <c r="G42" s="25">
        <v>1519.2183</v>
      </c>
      <c r="H42" s="25">
        <v>1545.8046202500002</v>
      </c>
      <c r="I42" s="53">
        <v>19.98135975</v>
      </c>
      <c r="J42" s="25">
        <f t="shared" si="0"/>
        <v>1647.5668706568333</v>
      </c>
      <c r="K42" s="33">
        <f t="shared" si="1"/>
        <v>23065.936189195665</v>
      </c>
      <c r="L42" s="33">
        <f t="shared" si="2"/>
        <v>12.987576683105667</v>
      </c>
      <c r="M42" s="53">
        <f t="shared" si="3"/>
        <v>21.29675763904219</v>
      </c>
    </row>
    <row r="43" spans="2:13" ht="20.25">
      <c r="B43" s="9"/>
      <c r="C43" s="14"/>
      <c r="D43" s="25"/>
      <c r="E43" s="33"/>
      <c r="F43" s="33"/>
      <c r="G43" s="25"/>
      <c r="H43" s="25"/>
      <c r="I43" s="53"/>
      <c r="J43" s="25"/>
      <c r="K43" s="33"/>
      <c r="L43" s="33"/>
      <c r="M43" s="53"/>
    </row>
    <row r="44" spans="2:13" ht="20.25">
      <c r="B44" s="9"/>
      <c r="C44" s="15" t="s">
        <v>23</v>
      </c>
      <c r="D44" s="25"/>
      <c r="E44" s="33"/>
      <c r="F44" s="33"/>
      <c r="G44" s="25"/>
      <c r="H44" s="25"/>
      <c r="I44" s="53"/>
      <c r="J44" s="25"/>
      <c r="K44" s="33"/>
      <c r="L44" s="33"/>
      <c r="M44" s="53"/>
    </row>
    <row r="45" spans="2:13" ht="20.25">
      <c r="B45" s="9" t="s">
        <v>2</v>
      </c>
      <c r="C45" s="14" t="s">
        <v>24</v>
      </c>
      <c r="D45" s="25">
        <v>1429.72</v>
      </c>
      <c r="E45" s="33">
        <v>18.39</v>
      </c>
      <c r="F45" s="33">
        <v>18.481949999999998</v>
      </c>
      <c r="G45" s="25">
        <v>1436.8685999999998</v>
      </c>
      <c r="H45" s="25">
        <v>1462.0138005</v>
      </c>
      <c r="I45" s="53">
        <v>18.805384125</v>
      </c>
      <c r="J45" s="25">
        <f t="shared" si="0"/>
        <v>1558.2599965041659</v>
      </c>
      <c r="K45" s="33">
        <f t="shared" si="1"/>
        <v>21815.63995105832</v>
      </c>
      <c r="L45" s="33">
        <f t="shared" si="2"/>
        <v>12.283581053523829</v>
      </c>
      <c r="M45" s="53">
        <f t="shared" si="3"/>
        <v>20.04336606867891</v>
      </c>
    </row>
    <row r="46" spans="2:13" ht="20.25">
      <c r="B46" s="9"/>
      <c r="C46" s="14" t="s">
        <v>25</v>
      </c>
      <c r="D46" s="25">
        <v>1429.72</v>
      </c>
      <c r="E46" s="33">
        <v>18.39</v>
      </c>
      <c r="F46" s="33">
        <v>18.481949999999998</v>
      </c>
      <c r="G46" s="25">
        <v>1436.8685999999998</v>
      </c>
      <c r="H46" s="25">
        <v>1462.0138005</v>
      </c>
      <c r="I46" s="53">
        <v>18.805384125</v>
      </c>
      <c r="J46" s="25">
        <f t="shared" si="0"/>
        <v>1558.2599965041659</v>
      </c>
      <c r="K46" s="33">
        <f t="shared" si="1"/>
        <v>21815.63995105832</v>
      </c>
      <c r="L46" s="33">
        <f t="shared" si="2"/>
        <v>12.283581053523829</v>
      </c>
      <c r="M46" s="53">
        <f t="shared" si="3"/>
        <v>20.04336606867891</v>
      </c>
    </row>
    <row r="47" spans="2:13" ht="20.25">
      <c r="B47" s="9"/>
      <c r="C47" s="14" t="s">
        <v>55</v>
      </c>
      <c r="D47" s="25">
        <v>1429.72</v>
      </c>
      <c r="E47" s="33">
        <v>18.39</v>
      </c>
      <c r="F47" s="33">
        <v>18.481949999999998</v>
      </c>
      <c r="G47" s="25">
        <v>1436.8685999999998</v>
      </c>
      <c r="H47" s="25">
        <v>1462.0138005</v>
      </c>
      <c r="I47" s="53">
        <v>18.805384125</v>
      </c>
      <c r="J47" s="25">
        <f t="shared" si="0"/>
        <v>1558.2599965041659</v>
      </c>
      <c r="K47" s="33">
        <f t="shared" si="1"/>
        <v>21815.63995105832</v>
      </c>
      <c r="L47" s="33">
        <f t="shared" si="2"/>
        <v>12.283581053523829</v>
      </c>
      <c r="M47" s="53">
        <f t="shared" si="3"/>
        <v>20.04336606867891</v>
      </c>
    </row>
    <row r="48" spans="2:13" ht="20.25">
      <c r="B48" s="9"/>
      <c r="C48" s="14" t="s">
        <v>26</v>
      </c>
      <c r="D48" s="25">
        <v>1429.72</v>
      </c>
      <c r="E48" s="33">
        <v>18.39</v>
      </c>
      <c r="F48" s="33">
        <v>18.481949999999998</v>
      </c>
      <c r="G48" s="25">
        <v>1436.8685999999998</v>
      </c>
      <c r="H48" s="25">
        <v>1462.0138005</v>
      </c>
      <c r="I48" s="53">
        <v>18.805384125</v>
      </c>
      <c r="J48" s="25">
        <f t="shared" si="0"/>
        <v>1558.2599965041659</v>
      </c>
      <c r="K48" s="33">
        <f t="shared" si="1"/>
        <v>21815.63995105832</v>
      </c>
      <c r="L48" s="33">
        <f t="shared" si="2"/>
        <v>12.283581053523829</v>
      </c>
      <c r="M48" s="53">
        <f t="shared" si="3"/>
        <v>20.04336606867891</v>
      </c>
    </row>
    <row r="49" spans="2:13" ht="20.25">
      <c r="B49" s="8"/>
      <c r="C49" s="14" t="s">
        <v>27</v>
      </c>
      <c r="D49" s="25">
        <v>1429.72</v>
      </c>
      <c r="E49" s="33">
        <v>18.39</v>
      </c>
      <c r="F49" s="33">
        <v>18.481949999999998</v>
      </c>
      <c r="G49" s="25">
        <v>1436.8685999999998</v>
      </c>
      <c r="H49" s="25">
        <v>1462.0138005</v>
      </c>
      <c r="I49" s="53">
        <v>18.805384125</v>
      </c>
      <c r="J49" s="25">
        <f t="shared" si="0"/>
        <v>1558.2599965041659</v>
      </c>
      <c r="K49" s="33">
        <f t="shared" si="1"/>
        <v>21815.63995105832</v>
      </c>
      <c r="L49" s="33">
        <f t="shared" si="2"/>
        <v>12.283581053523829</v>
      </c>
      <c r="M49" s="53">
        <f t="shared" si="3"/>
        <v>20.04336606867891</v>
      </c>
    </row>
    <row r="50" spans="2:13" ht="20.25">
      <c r="B50" s="9" t="s">
        <v>6</v>
      </c>
      <c r="C50" s="14" t="s">
        <v>28</v>
      </c>
      <c r="D50" s="25">
        <v>1359.38</v>
      </c>
      <c r="E50" s="33">
        <v>17.41</v>
      </c>
      <c r="F50" s="33">
        <v>17.497049999999998</v>
      </c>
      <c r="G50" s="25">
        <v>1366.1769</v>
      </c>
      <c r="H50" s="25">
        <v>1390.08499575</v>
      </c>
      <c r="I50" s="53">
        <v>17.803248375</v>
      </c>
      <c r="J50" s="25">
        <f t="shared" si="0"/>
        <v>1481.5960286264674</v>
      </c>
      <c r="K50" s="33">
        <f t="shared" si="1"/>
        <v>20742.344400770544</v>
      </c>
      <c r="L50" s="33">
        <f t="shared" si="2"/>
        <v>11.679247973406838</v>
      </c>
      <c r="M50" s="53">
        <f t="shared" si="3"/>
        <v>18.97525846958672</v>
      </c>
    </row>
    <row r="51" spans="2:13" ht="20.25">
      <c r="B51" s="9"/>
      <c r="C51" s="14" t="s">
        <v>29</v>
      </c>
      <c r="D51" s="25">
        <v>1359.38</v>
      </c>
      <c r="E51" s="33">
        <v>17.41</v>
      </c>
      <c r="F51" s="33">
        <v>17.497049999999998</v>
      </c>
      <c r="G51" s="25">
        <v>1366.1769</v>
      </c>
      <c r="H51" s="25">
        <v>1390.08499575</v>
      </c>
      <c r="I51" s="53">
        <v>17.803248375</v>
      </c>
      <c r="J51" s="25">
        <f t="shared" si="0"/>
        <v>1481.5960286264674</v>
      </c>
      <c r="K51" s="33">
        <f t="shared" si="1"/>
        <v>20742.344400770544</v>
      </c>
      <c r="L51" s="33">
        <f t="shared" si="2"/>
        <v>11.679247973406838</v>
      </c>
      <c r="M51" s="53">
        <f t="shared" si="3"/>
        <v>18.97525846958672</v>
      </c>
    </row>
    <row r="52" spans="2:13" ht="20.25">
      <c r="B52" s="9"/>
      <c r="C52" s="14" t="s">
        <v>30</v>
      </c>
      <c r="D52" s="25">
        <v>1359.38</v>
      </c>
      <c r="E52" s="33">
        <v>17.41</v>
      </c>
      <c r="F52" s="33">
        <v>17.497049999999998</v>
      </c>
      <c r="G52" s="25">
        <v>1366.1769</v>
      </c>
      <c r="H52" s="25">
        <v>1390.08499575</v>
      </c>
      <c r="I52" s="53">
        <v>17.803248375</v>
      </c>
      <c r="J52" s="25">
        <f t="shared" si="0"/>
        <v>1481.5960286264674</v>
      </c>
      <c r="K52" s="33">
        <f t="shared" si="1"/>
        <v>20742.344400770544</v>
      </c>
      <c r="L52" s="33">
        <f t="shared" si="2"/>
        <v>11.679247973406838</v>
      </c>
      <c r="M52" s="53">
        <f t="shared" si="3"/>
        <v>18.97525846958672</v>
      </c>
    </row>
    <row r="53" spans="2:13" ht="20.25">
      <c r="B53" s="9"/>
      <c r="C53" s="14"/>
      <c r="D53" s="25"/>
      <c r="E53" s="33"/>
      <c r="F53" s="33"/>
      <c r="G53" s="25"/>
      <c r="H53" s="25"/>
      <c r="I53" s="53"/>
      <c r="J53" s="25"/>
      <c r="K53" s="33"/>
      <c r="L53" s="33"/>
      <c r="M53" s="53"/>
    </row>
    <row r="54" spans="2:13" ht="20.25">
      <c r="B54" s="9"/>
      <c r="C54" s="15" t="s">
        <v>31</v>
      </c>
      <c r="D54" s="25"/>
      <c r="E54" s="33"/>
      <c r="F54" s="33"/>
      <c r="G54" s="25"/>
      <c r="H54" s="25"/>
      <c r="I54" s="53"/>
      <c r="J54" s="25"/>
      <c r="K54" s="33"/>
      <c r="L54" s="33"/>
      <c r="M54" s="53"/>
    </row>
    <row r="55" spans="2:13" ht="20.25">
      <c r="B55" s="9" t="s">
        <v>2</v>
      </c>
      <c r="C55" s="14" t="s">
        <v>32</v>
      </c>
      <c r="D55" s="25">
        <v>1323.56</v>
      </c>
      <c r="E55" s="33">
        <v>16.91</v>
      </c>
      <c r="F55" s="33">
        <v>16.994549999999997</v>
      </c>
      <c r="G55" s="25">
        <v>1330.1777999999997</v>
      </c>
      <c r="H55" s="25">
        <v>1353.4559114999997</v>
      </c>
      <c r="I55" s="53">
        <v>17.291954625</v>
      </c>
      <c r="J55" s="25">
        <f t="shared" si="0"/>
        <v>1442.5556059739342</v>
      </c>
      <c r="K55" s="33">
        <f t="shared" si="1"/>
        <v>20195.77848363508</v>
      </c>
      <c r="L55" s="33">
        <f t="shared" si="2"/>
        <v>11.371496893938671</v>
      </c>
      <c r="M55" s="53">
        <f t="shared" si="3"/>
        <v>18.43030561290703</v>
      </c>
    </row>
    <row r="56" spans="2:13" ht="20.25">
      <c r="B56" s="9"/>
      <c r="C56" s="14" t="s">
        <v>33</v>
      </c>
      <c r="D56" s="25">
        <v>1323.56</v>
      </c>
      <c r="E56" s="33">
        <v>16.91</v>
      </c>
      <c r="F56" s="33">
        <v>16.994549999999997</v>
      </c>
      <c r="G56" s="25">
        <v>1330.1777999999997</v>
      </c>
      <c r="H56" s="25">
        <v>1353.4559114999997</v>
      </c>
      <c r="I56" s="53">
        <v>17.291954625</v>
      </c>
      <c r="J56" s="25">
        <f t="shared" si="0"/>
        <v>1442.5556059739342</v>
      </c>
      <c r="K56" s="33">
        <f t="shared" si="1"/>
        <v>20195.77848363508</v>
      </c>
      <c r="L56" s="33">
        <f t="shared" si="2"/>
        <v>11.371496893938671</v>
      </c>
      <c r="M56" s="53">
        <f t="shared" si="3"/>
        <v>18.43030561290703</v>
      </c>
    </row>
    <row r="57" spans="2:13" ht="20.25">
      <c r="B57" s="9"/>
      <c r="C57" s="14" t="s">
        <v>34</v>
      </c>
      <c r="D57" s="25">
        <v>1323.56</v>
      </c>
      <c r="E57" s="33">
        <v>16.91</v>
      </c>
      <c r="F57" s="33">
        <v>16.994549999999997</v>
      </c>
      <c r="G57" s="25">
        <v>1330.1777999999997</v>
      </c>
      <c r="H57" s="25">
        <v>1353.4559114999997</v>
      </c>
      <c r="I57" s="53">
        <v>17.291954625</v>
      </c>
      <c r="J57" s="25">
        <f t="shared" si="0"/>
        <v>1442.5556059739342</v>
      </c>
      <c r="K57" s="33">
        <f t="shared" si="1"/>
        <v>20195.77848363508</v>
      </c>
      <c r="L57" s="33">
        <f t="shared" si="2"/>
        <v>11.371496893938671</v>
      </c>
      <c r="M57" s="53">
        <f t="shared" si="3"/>
        <v>18.43030561290703</v>
      </c>
    </row>
    <row r="58" spans="2:13" ht="20.25">
      <c r="B58" s="9" t="s">
        <v>6</v>
      </c>
      <c r="C58" s="14" t="s">
        <v>35</v>
      </c>
      <c r="D58" s="25">
        <v>1290.59</v>
      </c>
      <c r="E58" s="33">
        <v>16.44</v>
      </c>
      <c r="F58" s="33">
        <v>16.522199999999998</v>
      </c>
      <c r="G58" s="25">
        <v>1297.0429499999998</v>
      </c>
      <c r="H58" s="25">
        <v>1319.7412016249998</v>
      </c>
      <c r="I58" s="53">
        <v>16.811338499999998</v>
      </c>
      <c r="J58" s="25">
        <f t="shared" si="0"/>
        <v>1406.6214146044758</v>
      </c>
      <c r="K58" s="33">
        <f t="shared" si="1"/>
        <v>19692.69980446266</v>
      </c>
      <c r="L58" s="33">
        <f t="shared" si="2"/>
        <v>11.088231871882128</v>
      </c>
      <c r="M58" s="53">
        <f t="shared" si="3"/>
        <v>17.918049927628125</v>
      </c>
    </row>
    <row r="59" spans="2:13" ht="20.25">
      <c r="B59" s="9"/>
      <c r="C59" s="14" t="s">
        <v>36</v>
      </c>
      <c r="D59" s="25">
        <v>1290.59</v>
      </c>
      <c r="E59" s="33">
        <v>16.44</v>
      </c>
      <c r="F59" s="33">
        <v>16.522199999999998</v>
      </c>
      <c r="G59" s="25">
        <v>1297.0429499999998</v>
      </c>
      <c r="H59" s="25">
        <v>1319.7412016249998</v>
      </c>
      <c r="I59" s="53">
        <v>16.811338499999998</v>
      </c>
      <c r="J59" s="25">
        <f t="shared" si="0"/>
        <v>1406.6214146044758</v>
      </c>
      <c r="K59" s="33">
        <f t="shared" si="1"/>
        <v>19692.69980446266</v>
      </c>
      <c r="L59" s="33">
        <f t="shared" si="2"/>
        <v>11.088231871882128</v>
      </c>
      <c r="M59" s="53">
        <f t="shared" si="3"/>
        <v>17.918049927628125</v>
      </c>
    </row>
    <row r="60" spans="2:13" ht="20.25">
      <c r="B60" s="9"/>
      <c r="C60" s="14" t="s">
        <v>37</v>
      </c>
      <c r="D60" s="25">
        <v>1290.59</v>
      </c>
      <c r="E60" s="33">
        <v>16.44</v>
      </c>
      <c r="F60" s="33">
        <v>16.522199999999998</v>
      </c>
      <c r="G60" s="25">
        <v>1297.0429499999998</v>
      </c>
      <c r="H60" s="25">
        <v>1319.7412016249998</v>
      </c>
      <c r="I60" s="53">
        <v>16.811338499999998</v>
      </c>
      <c r="J60" s="25">
        <f t="shared" si="0"/>
        <v>1406.6214146044758</v>
      </c>
      <c r="K60" s="33">
        <f t="shared" si="1"/>
        <v>19692.69980446266</v>
      </c>
      <c r="L60" s="33">
        <f t="shared" si="2"/>
        <v>11.088231871882128</v>
      </c>
      <c r="M60" s="53">
        <f t="shared" si="3"/>
        <v>17.918049927628125</v>
      </c>
    </row>
    <row r="61" spans="2:13" ht="20.25">
      <c r="B61" s="9" t="s">
        <v>38</v>
      </c>
      <c r="C61" s="14" t="s">
        <v>52</v>
      </c>
      <c r="D61" s="25">
        <v>1242.89</v>
      </c>
      <c r="E61" s="33">
        <v>15.78</v>
      </c>
      <c r="F61" s="33">
        <v>15.858899999999998</v>
      </c>
      <c r="G61" s="25">
        <v>1249.10445</v>
      </c>
      <c r="H61" s="25">
        <v>1270.9637778750002</v>
      </c>
      <c r="I61" s="53">
        <v>16.13643075</v>
      </c>
      <c r="J61" s="25">
        <f t="shared" si="0"/>
        <v>1354.632912077234</v>
      </c>
      <c r="K61" s="33">
        <f t="shared" si="1"/>
        <v>18964.86076908128</v>
      </c>
      <c r="L61" s="33">
        <f t="shared" si="2"/>
        <v>10.678412595203422</v>
      </c>
      <c r="M61" s="53">
        <f t="shared" si="3"/>
        <v>17.198712156810938</v>
      </c>
    </row>
    <row r="62" spans="2:13" ht="20.25">
      <c r="B62" s="9"/>
      <c r="C62" s="14" t="s">
        <v>39</v>
      </c>
      <c r="D62" s="25">
        <v>1242.89</v>
      </c>
      <c r="E62" s="33">
        <v>15.78</v>
      </c>
      <c r="F62" s="33">
        <v>15.858899999999998</v>
      </c>
      <c r="G62" s="25">
        <v>1249.10445</v>
      </c>
      <c r="H62" s="25">
        <v>1270.9637778750002</v>
      </c>
      <c r="I62" s="53">
        <v>16.13643075</v>
      </c>
      <c r="J62" s="25">
        <f t="shared" si="0"/>
        <v>1354.632912077234</v>
      </c>
      <c r="K62" s="33">
        <f t="shared" si="1"/>
        <v>18964.86076908128</v>
      </c>
      <c r="L62" s="33">
        <f t="shared" si="2"/>
        <v>10.678412595203422</v>
      </c>
      <c r="M62" s="53">
        <f t="shared" si="3"/>
        <v>17.198712156810938</v>
      </c>
    </row>
    <row r="63" spans="2:13" ht="20.25">
      <c r="B63" s="9"/>
      <c r="C63" s="14" t="s">
        <v>40</v>
      </c>
      <c r="D63" s="25">
        <v>1242.89</v>
      </c>
      <c r="E63" s="33">
        <v>15.78</v>
      </c>
      <c r="F63" s="33">
        <v>15.858899999999998</v>
      </c>
      <c r="G63" s="25">
        <v>1249.10445</v>
      </c>
      <c r="H63" s="25">
        <v>1270.9637778750002</v>
      </c>
      <c r="I63" s="53">
        <v>16.13643075</v>
      </c>
      <c r="J63" s="25">
        <f t="shared" si="0"/>
        <v>1354.632912077234</v>
      </c>
      <c r="K63" s="33">
        <f t="shared" si="1"/>
        <v>18964.86076908128</v>
      </c>
      <c r="L63" s="33">
        <f t="shared" si="2"/>
        <v>10.678412595203422</v>
      </c>
      <c r="M63" s="53">
        <f t="shared" si="3"/>
        <v>17.198712156810938</v>
      </c>
    </row>
    <row r="64" spans="2:13" ht="20.25">
      <c r="B64" s="9"/>
      <c r="C64" s="14" t="s">
        <v>51</v>
      </c>
      <c r="D64" s="25">
        <v>1242.89</v>
      </c>
      <c r="E64" s="33">
        <v>15.78</v>
      </c>
      <c r="F64" s="33">
        <v>15.858899999999998</v>
      </c>
      <c r="G64" s="25">
        <v>1249.10445</v>
      </c>
      <c r="H64" s="25">
        <v>1270.9637778750002</v>
      </c>
      <c r="I64" s="53">
        <v>16.13643075</v>
      </c>
      <c r="J64" s="25">
        <f t="shared" si="0"/>
        <v>1354.632912077234</v>
      </c>
      <c r="K64" s="33">
        <f t="shared" si="1"/>
        <v>18964.86076908128</v>
      </c>
      <c r="L64" s="33">
        <f t="shared" si="2"/>
        <v>10.678412595203422</v>
      </c>
      <c r="M64" s="53">
        <f t="shared" si="3"/>
        <v>17.198712156810938</v>
      </c>
    </row>
    <row r="65" spans="2:13" ht="20.25">
      <c r="B65" s="9"/>
      <c r="C65" s="14" t="s">
        <v>53</v>
      </c>
      <c r="D65" s="25">
        <v>1242.89</v>
      </c>
      <c r="E65" s="33">
        <v>15.78</v>
      </c>
      <c r="F65" s="33">
        <v>15.858899999999998</v>
      </c>
      <c r="G65" s="25">
        <v>1249.10445</v>
      </c>
      <c r="H65" s="25">
        <v>1270.9637778750002</v>
      </c>
      <c r="I65" s="53">
        <v>16.13643075</v>
      </c>
      <c r="J65" s="25">
        <f t="shared" si="0"/>
        <v>1354.632912077234</v>
      </c>
      <c r="K65" s="33">
        <f t="shared" si="1"/>
        <v>18964.86076908128</v>
      </c>
      <c r="L65" s="33">
        <f t="shared" si="2"/>
        <v>10.678412595203422</v>
      </c>
      <c r="M65" s="53">
        <f t="shared" si="3"/>
        <v>17.198712156810938</v>
      </c>
    </row>
    <row r="66" spans="2:13" ht="20.25">
      <c r="B66" s="9"/>
      <c r="C66" s="14" t="s">
        <v>41</v>
      </c>
      <c r="D66" s="25">
        <v>1242.89</v>
      </c>
      <c r="E66" s="33">
        <v>15.78</v>
      </c>
      <c r="F66" s="33">
        <v>15.858899999999998</v>
      </c>
      <c r="G66" s="25">
        <v>1249.10445</v>
      </c>
      <c r="H66" s="25">
        <v>1270.9637778750002</v>
      </c>
      <c r="I66" s="53">
        <v>16.13643075</v>
      </c>
      <c r="J66" s="25">
        <f t="shared" si="0"/>
        <v>1354.632912077234</v>
      </c>
      <c r="K66" s="33">
        <f t="shared" si="1"/>
        <v>18964.86076908128</v>
      </c>
      <c r="L66" s="33">
        <f t="shared" si="2"/>
        <v>10.678412595203422</v>
      </c>
      <c r="M66" s="53">
        <f t="shared" si="3"/>
        <v>17.198712156810938</v>
      </c>
    </row>
    <row r="67" spans="2:13" ht="20.25">
      <c r="B67" s="9"/>
      <c r="C67" s="14"/>
      <c r="D67" s="25"/>
      <c r="E67" s="33"/>
      <c r="F67" s="33"/>
      <c r="G67" s="25"/>
      <c r="H67" s="25"/>
      <c r="I67" s="53"/>
      <c r="J67" s="25"/>
      <c r="K67" s="33"/>
      <c r="L67" s="33"/>
      <c r="M67" s="53"/>
    </row>
    <row r="68" spans="2:13" ht="20.25">
      <c r="B68" s="9"/>
      <c r="C68" s="15" t="s">
        <v>42</v>
      </c>
      <c r="D68" s="25"/>
      <c r="E68" s="33"/>
      <c r="F68" s="33"/>
      <c r="G68" s="25"/>
      <c r="H68" s="25"/>
      <c r="I68" s="53"/>
      <c r="J68" s="25"/>
      <c r="K68" s="33"/>
      <c r="L68" s="33"/>
      <c r="M68" s="53"/>
    </row>
    <row r="69" spans="2:13" ht="20.25">
      <c r="B69" s="9" t="s">
        <v>2</v>
      </c>
      <c r="C69" s="14" t="s">
        <v>54</v>
      </c>
      <c r="D69" s="25">
        <v>1236.36</v>
      </c>
      <c r="E69" s="33">
        <v>15.7</v>
      </c>
      <c r="F69" s="33">
        <v>15.778499999999998</v>
      </c>
      <c r="G69" s="25">
        <v>1242.5417999999997</v>
      </c>
      <c r="H69" s="25">
        <v>1264.2862814999999</v>
      </c>
      <c r="I69" s="53">
        <v>16.054623749999998</v>
      </c>
      <c r="J69" s="25">
        <f t="shared" si="0"/>
        <v>1347.5158277689968</v>
      </c>
      <c r="K69" s="33">
        <f t="shared" si="1"/>
        <v>18865.221588765955</v>
      </c>
      <c r="L69" s="33">
        <f t="shared" si="2"/>
        <v>10.622309453133983</v>
      </c>
      <c r="M69" s="53">
        <f t="shared" si="3"/>
        <v>17.111519699742185</v>
      </c>
    </row>
    <row r="70" spans="2:13" ht="20.25">
      <c r="B70" s="9"/>
      <c r="C70" s="14" t="s">
        <v>43</v>
      </c>
      <c r="D70" s="25">
        <v>1236.36</v>
      </c>
      <c r="E70" s="33">
        <v>15.7</v>
      </c>
      <c r="F70" s="33">
        <v>15.778499999999998</v>
      </c>
      <c r="G70" s="25">
        <v>1242.5417999999997</v>
      </c>
      <c r="H70" s="25">
        <v>1264.2862814999999</v>
      </c>
      <c r="I70" s="53">
        <v>16.054623749999998</v>
      </c>
      <c r="J70" s="25">
        <f t="shared" si="0"/>
        <v>1347.5158277689968</v>
      </c>
      <c r="K70" s="33">
        <f t="shared" si="1"/>
        <v>18865.221588765955</v>
      </c>
      <c r="L70" s="33">
        <f t="shared" si="2"/>
        <v>10.622309453133983</v>
      </c>
      <c r="M70" s="53">
        <f t="shared" si="3"/>
        <v>17.111519699742185</v>
      </c>
    </row>
    <row r="71" spans="2:13" ht="20.25">
      <c r="B71" s="9"/>
      <c r="C71" s="14" t="s">
        <v>44</v>
      </c>
      <c r="D71" s="25">
        <v>1236.36</v>
      </c>
      <c r="E71" s="33">
        <v>15.7</v>
      </c>
      <c r="F71" s="33">
        <v>15.778499999999998</v>
      </c>
      <c r="G71" s="25">
        <v>1242.5417999999997</v>
      </c>
      <c r="H71" s="25">
        <v>1264.2862814999999</v>
      </c>
      <c r="I71" s="53">
        <v>16.054623749999998</v>
      </c>
      <c r="J71" s="25">
        <f t="shared" si="0"/>
        <v>1347.5158277689968</v>
      </c>
      <c r="K71" s="33">
        <f t="shared" si="1"/>
        <v>18865.221588765955</v>
      </c>
      <c r="L71" s="33">
        <f t="shared" si="2"/>
        <v>10.622309453133983</v>
      </c>
      <c r="M71" s="53">
        <f t="shared" si="3"/>
        <v>17.111519699742185</v>
      </c>
    </row>
    <row r="72" spans="2:13" ht="21" thickBot="1">
      <c r="B72" s="8"/>
      <c r="C72" s="17"/>
      <c r="D72" s="30"/>
      <c r="E72" s="34"/>
      <c r="F72" s="34"/>
      <c r="G72" s="35"/>
      <c r="H72" s="35"/>
      <c r="I72" s="54"/>
      <c r="J72" s="59"/>
      <c r="K72" s="60"/>
      <c r="L72" s="61"/>
      <c r="M72" s="62"/>
    </row>
    <row r="73" spans="2:13" ht="21" thickBot="1">
      <c r="B73" s="8"/>
      <c r="C73" s="8"/>
      <c r="D73" s="22"/>
      <c r="E73" s="23"/>
      <c r="F73" s="23"/>
      <c r="G73" s="22"/>
      <c r="H73" s="22"/>
      <c r="I73" s="55"/>
      <c r="J73" s="25"/>
      <c r="K73" s="23"/>
      <c r="L73" s="23"/>
      <c r="M73" s="55"/>
    </row>
    <row r="74" spans="2:13" ht="21" thickBot="1">
      <c r="B74" s="8"/>
      <c r="C74" s="39" t="s">
        <v>45</v>
      </c>
      <c r="D74" s="36"/>
      <c r="E74" s="23"/>
      <c r="F74" s="23"/>
      <c r="H74" s="29">
        <v>2021</v>
      </c>
      <c r="I74" s="49"/>
      <c r="J74" s="56">
        <v>2022</v>
      </c>
      <c r="L74" s="23"/>
      <c r="M74" s="49"/>
    </row>
    <row r="75" spans="2:13" ht="20.25">
      <c r="B75" s="8"/>
      <c r="C75" s="40"/>
      <c r="D75" s="37"/>
      <c r="E75" s="23"/>
      <c r="F75" s="23"/>
      <c r="H75" s="26"/>
      <c r="I75" s="49"/>
      <c r="J75" s="57"/>
      <c r="L75" s="23"/>
      <c r="M75" s="49"/>
    </row>
    <row r="76" spans="2:13" ht="20.25">
      <c r="B76" s="8"/>
      <c r="C76" s="41" t="s">
        <v>46</v>
      </c>
      <c r="D76" s="38"/>
      <c r="E76" s="23"/>
      <c r="F76" s="23"/>
      <c r="H76" s="27">
        <v>0.6237783749999999</v>
      </c>
      <c r="I76" s="49"/>
      <c r="J76" s="27">
        <f>+H76*$A$18*$A$22</f>
        <v>0.6648424851492187</v>
      </c>
      <c r="L76" s="23"/>
      <c r="M76" s="49"/>
    </row>
    <row r="77" spans="2:13" ht="20.25">
      <c r="B77" s="8"/>
      <c r="C77" s="42" t="s">
        <v>47</v>
      </c>
      <c r="D77" s="38"/>
      <c r="E77" s="23"/>
      <c r="F77" s="23"/>
      <c r="H77" s="27">
        <v>0.971458125</v>
      </c>
      <c r="I77" s="49"/>
      <c r="J77" s="27">
        <f>+H77*$A$18*$A$22</f>
        <v>1.0354104276914065</v>
      </c>
      <c r="L77" s="23"/>
      <c r="M77" s="49"/>
    </row>
    <row r="78" spans="2:13" ht="15.75" customHeight="1">
      <c r="B78" s="8"/>
      <c r="C78" s="41"/>
      <c r="D78" s="38"/>
      <c r="E78" s="23"/>
      <c r="F78" s="23"/>
      <c r="H78" s="27"/>
      <c r="I78" s="49"/>
      <c r="J78" s="27"/>
      <c r="L78" s="23"/>
      <c r="M78" s="49"/>
    </row>
    <row r="79" spans="2:13" ht="20.25">
      <c r="B79" s="8"/>
      <c r="C79" s="43" t="s">
        <v>48</v>
      </c>
      <c r="D79" s="38"/>
      <c r="E79" s="23"/>
      <c r="F79" s="23"/>
      <c r="H79" s="27"/>
      <c r="I79" s="49"/>
      <c r="J79" s="27"/>
      <c r="L79" s="23"/>
      <c r="M79" s="49"/>
    </row>
    <row r="80" spans="2:13" ht="20.25">
      <c r="B80" s="8"/>
      <c r="C80" s="41" t="s">
        <v>49</v>
      </c>
      <c r="D80" s="38"/>
      <c r="E80" s="23"/>
      <c r="F80" s="23"/>
      <c r="H80" s="27">
        <v>45.883501124999995</v>
      </c>
      <c r="I80" s="49"/>
      <c r="J80" s="27">
        <f>+H80*$A$18*$A$22</f>
        <v>48.904069358435166</v>
      </c>
      <c r="L80" s="23"/>
      <c r="M80" s="49"/>
    </row>
    <row r="81" spans="2:13" ht="20.25">
      <c r="B81" s="8"/>
      <c r="C81" s="41" t="s">
        <v>50</v>
      </c>
      <c r="D81" s="38"/>
      <c r="E81" s="23"/>
      <c r="F81" s="23"/>
      <c r="H81" s="27">
        <v>16.21823775</v>
      </c>
      <c r="I81" s="49"/>
      <c r="J81" s="27">
        <f>+H81*$A$18*$A$22</f>
        <v>17.28590461387969</v>
      </c>
      <c r="L81" s="23"/>
      <c r="M81" s="49"/>
    </row>
    <row r="82" spans="2:13" ht="20.25">
      <c r="B82" s="8"/>
      <c r="C82" s="41"/>
      <c r="D82" s="38"/>
      <c r="E82" s="23"/>
      <c r="F82" s="23"/>
      <c r="H82" s="27"/>
      <c r="I82" s="49"/>
      <c r="J82" s="27"/>
      <c r="L82" s="23"/>
      <c r="M82" s="49"/>
    </row>
    <row r="83" spans="2:13" ht="20.25">
      <c r="B83" s="8"/>
      <c r="C83" s="44" t="s">
        <v>62</v>
      </c>
      <c r="D83" s="38"/>
      <c r="E83" s="23"/>
      <c r="F83" s="23"/>
      <c r="H83" s="27">
        <v>0.327228</v>
      </c>
      <c r="I83" s="49"/>
      <c r="J83" s="27">
        <f>+H83*$A$18*$A$22</f>
        <v>0.3487698282750001</v>
      </c>
      <c r="L83" s="23"/>
      <c r="M83" s="49"/>
    </row>
    <row r="84" spans="2:13" ht="21" thickBot="1">
      <c r="B84" s="8"/>
      <c r="C84" s="45"/>
      <c r="D84" s="37"/>
      <c r="E84" s="23"/>
      <c r="F84" s="23"/>
      <c r="H84" s="24"/>
      <c r="I84" s="49"/>
      <c r="J84" s="58"/>
      <c r="L84" s="23"/>
      <c r="M84" s="49"/>
    </row>
    <row r="85" spans="2:13" ht="18">
      <c r="B85" s="8"/>
      <c r="C85" s="8"/>
      <c r="I85" s="49"/>
      <c r="M85" s="49"/>
    </row>
    <row r="86" spans="2:13" ht="15">
      <c r="B86" s="6"/>
      <c r="C86" s="6"/>
      <c r="I86" s="49"/>
      <c r="M86" s="49"/>
    </row>
  </sheetData>
  <sheetProtection/>
  <mergeCells count="1">
    <mergeCell ref="B1:M8"/>
  </mergeCells>
  <printOptions horizontalCentered="1"/>
  <pageMargins left="0.7" right="0.7" top="0.75" bottom="0.75" header="0.3" footer="0.3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Camiña</dc:creator>
  <cp:keywords/>
  <dc:description/>
  <cp:lastModifiedBy>Simon</cp:lastModifiedBy>
  <cp:lastPrinted>2018-11-12T08:48:42Z</cp:lastPrinted>
  <dcterms:created xsi:type="dcterms:W3CDTF">2004-11-08T11:06:29Z</dcterms:created>
  <dcterms:modified xsi:type="dcterms:W3CDTF">2022-01-19T10:49:24Z</dcterms:modified>
  <cp:category/>
  <cp:version/>
  <cp:contentType/>
  <cp:contentStatus/>
</cp:coreProperties>
</file>